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pag. 162 - 163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E63" i="1" l="1"/>
  <c r="D63" i="1"/>
  <c r="E62" i="1"/>
  <c r="E61" i="1"/>
  <c r="D61" i="1"/>
  <c r="E60" i="1"/>
  <c r="D60" i="1"/>
  <c r="E59" i="1"/>
  <c r="D59" i="1"/>
  <c r="E58" i="1"/>
  <c r="D58" i="1"/>
  <c r="E57" i="1"/>
  <c r="D57" i="1"/>
  <c r="E56" i="1"/>
  <c r="D56" i="1"/>
  <c r="E55" i="1"/>
  <c r="D55" i="1"/>
  <c r="E54" i="1"/>
  <c r="D54" i="1"/>
  <c r="E53" i="1"/>
  <c r="D53" i="1"/>
  <c r="E52" i="1"/>
  <c r="D52" i="1"/>
  <c r="E51" i="1"/>
  <c r="D51" i="1"/>
  <c r="E49" i="1"/>
  <c r="D49" i="1"/>
  <c r="E48" i="1"/>
  <c r="D48" i="1"/>
  <c r="E47" i="1"/>
  <c r="D47" i="1"/>
  <c r="E46" i="1"/>
  <c r="D46" i="1"/>
  <c r="E45" i="1"/>
  <c r="D45" i="1"/>
  <c r="E44" i="1"/>
  <c r="D44" i="1"/>
  <c r="E43" i="1"/>
  <c r="D43" i="1"/>
  <c r="E42" i="1"/>
  <c r="D42" i="1"/>
  <c r="E41" i="1"/>
  <c r="D41" i="1"/>
  <c r="E40" i="1"/>
  <c r="D40" i="1"/>
  <c r="E38" i="1"/>
  <c r="D38" i="1"/>
  <c r="E37" i="1"/>
  <c r="D37" i="1"/>
  <c r="E36" i="1"/>
  <c r="D36" i="1"/>
  <c r="E35" i="1"/>
  <c r="D35" i="1"/>
  <c r="E34" i="1"/>
  <c r="D34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7" i="1"/>
  <c r="D7" i="1"/>
  <c r="F58" i="1" l="1"/>
  <c r="F43" i="1" l="1"/>
  <c r="F17" i="1" l="1"/>
  <c r="F63" i="1" l="1"/>
  <c r="F61" i="1"/>
  <c r="D62" i="1"/>
  <c r="F62" i="1" s="1"/>
  <c r="F60" i="1"/>
  <c r="F59" i="1"/>
  <c r="F57" i="1"/>
  <c r="F56" i="1"/>
  <c r="F55" i="1"/>
  <c r="F54" i="1"/>
  <c r="F53" i="1"/>
  <c r="F52" i="1"/>
  <c r="F51" i="1"/>
  <c r="F49" i="1"/>
  <c r="F48" i="1"/>
  <c r="F47" i="1"/>
  <c r="F46" i="1"/>
  <c r="F45" i="1"/>
  <c r="F44" i="1"/>
  <c r="F42" i="1"/>
  <c r="F41" i="1"/>
  <c r="F40" i="1"/>
  <c r="F38" i="1"/>
  <c r="F37" i="1"/>
  <c r="F36" i="1"/>
  <c r="F35" i="1"/>
  <c r="F34" i="1"/>
  <c r="F29" i="1"/>
  <c r="F28" i="1"/>
  <c r="F27" i="1"/>
  <c r="F26" i="1"/>
  <c r="F25" i="1"/>
  <c r="F24" i="1"/>
  <c r="F23" i="1"/>
  <c r="F22" i="1"/>
  <c r="F21" i="1"/>
  <c r="F20" i="1"/>
  <c r="F18" i="1"/>
  <c r="F16" i="1"/>
  <c r="F15" i="1"/>
  <c r="F14" i="1"/>
  <c r="F13" i="1"/>
  <c r="F12" i="1"/>
  <c r="F11" i="1"/>
  <c r="F10" i="1"/>
</calcChain>
</file>

<file path=xl/sharedStrings.xml><?xml version="1.0" encoding="utf-8"?>
<sst xmlns="http://schemas.openxmlformats.org/spreadsheetml/2006/main" count="63" uniqueCount="51">
  <si>
    <t>(in euro)</t>
  </si>
  <si>
    <t>Note</t>
  </si>
  <si>
    <t>Variazione</t>
  </si>
  <si>
    <t>A</t>
  </si>
  <si>
    <t>TTIVO</t>
  </si>
  <si>
    <t>Attività non correnti</t>
  </si>
  <si>
    <t>Immobili, impianti, macchinari e altre attrezzature</t>
  </si>
  <si>
    <t>Costi di sviluppo</t>
  </si>
  <si>
    <t>Altre attività immateriali</t>
  </si>
  <si>
    <t xml:space="preserve">Partecipazioni </t>
  </si>
  <si>
    <t>Altre attività finanziarie (tra cui investimenti in altre imprese e strumenti finanziari derivati)</t>
  </si>
  <si>
    <t>di cui con parti correlate</t>
  </si>
  <si>
    <t>Crediti e altre attività non correnti</t>
  </si>
  <si>
    <t>Totale attività non correnti</t>
  </si>
  <si>
    <t>Attività correnti</t>
  </si>
  <si>
    <t>Rimanenze</t>
  </si>
  <si>
    <t>Crediti commerciali</t>
  </si>
  <si>
    <t>Altri crediti e attività correnti</t>
  </si>
  <si>
    <t>Attività finanziarie correnti e strumenti finanziari derivati</t>
  </si>
  <si>
    <t>Disponibilità liquide e mezzi equivalenti</t>
  </si>
  <si>
    <t>Totale attività correnti</t>
  </si>
  <si>
    <t>TOTALE ATTIVO</t>
  </si>
  <si>
    <t>P</t>
  </si>
  <si>
    <t>ATRIMONIO NETTO E PASSIVO</t>
  </si>
  <si>
    <t>Patrimonio netto</t>
  </si>
  <si>
    <t>Capitale sociale</t>
  </si>
  <si>
    <t>Altre riserve</t>
  </si>
  <si>
    <t>Utili / (perdite) portati a nuovo</t>
  </si>
  <si>
    <t>Totale patrimonio netto</t>
  </si>
  <si>
    <t>Passività non correnti</t>
  </si>
  <si>
    <t>Debiti verso banche non correnti</t>
  </si>
  <si>
    <t>Altre passività finanziarie non correnti e strumenti finanziari derivati</t>
  </si>
  <si>
    <t>Altre passività non correnti</t>
  </si>
  <si>
    <t>Fondi per rischi e oneri non correnti</t>
  </si>
  <si>
    <t>Fondi per benefici ai dipendenti</t>
  </si>
  <si>
    <t>Totale passività non correnti</t>
  </si>
  <si>
    <t>Passività correnti</t>
  </si>
  <si>
    <t>Debiti verso banche correnti</t>
  </si>
  <si>
    <t>Altre passività finanziarie correnti e strumenti finanziari derivati</t>
  </si>
  <si>
    <t>Debiti commerciali</t>
  </si>
  <si>
    <t>Debiti tributari</t>
  </si>
  <si>
    <t>Altre passività correnti</t>
  </si>
  <si>
    <t>Totale passività correnti</t>
  </si>
  <si>
    <t>TOTALE PASSIVO</t>
  </si>
  <si>
    <t xml:space="preserve"> </t>
  </si>
  <si>
    <t>Imposte anticipate</t>
  </si>
  <si>
    <t>Risultato netto</t>
  </si>
  <si>
    <t>SITUAZIONE PATRIMONIALE-FINANZIARIA DI BREMBO S.P.A.</t>
  </si>
  <si>
    <t>Fondi per rischi e oneri correnti</t>
  </si>
  <si>
    <t>TOTALE PATRIMONIO NETTO E PASSIVO</t>
  </si>
  <si>
    <t>ROSPETTI CONTABILI DI BREMBO S.P.A. AL 31 DICEMBRE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</si>
</sst>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(#,##0\)"/>
  </numFmts>
  <fonts count="17">
    <font>
      <sz val="11"/>
      <color theme="1"/>
      <name val="Calibri"/>
      <family val="2"/>
      <scheme val="minor"/>
    </font>
    <font>
      <sz val="16"/>
      <color indexed="9"/>
      <name val="Arial Narrow Bold"/>
    </font>
    <font>
      <sz val="16"/>
      <name val="Arial Narrow Bold"/>
    </font>
    <font>
      <sz val="10"/>
      <name val="Arial Narrow Bold"/>
    </font>
    <font>
      <b/>
      <sz val="10"/>
      <color indexed="9"/>
      <name val="Verdana"/>
      <family val="2"/>
    </font>
    <font>
      <sz val="10"/>
      <color indexed="9"/>
      <name val="BankGothicBT-Light"/>
    </font>
    <font>
      <i/>
      <sz val="8"/>
      <color indexed="8"/>
      <name val="Frutiger-LightItalic"/>
    </font>
    <font>
      <b/>
      <i/>
      <sz val="8"/>
      <color indexed="8"/>
      <name val="Frutiger-Light"/>
    </font>
    <font>
      <b/>
      <sz val="10"/>
      <name val="Verdana"/>
      <family val="2"/>
    </font>
    <font>
      <sz val="10"/>
      <color indexed="8"/>
      <name val="BankGothicBT-Medium"/>
    </font>
    <font>
      <b/>
      <sz val="9"/>
      <color indexed="8"/>
      <name val="Frutiger-Light"/>
    </font>
    <font>
      <sz val="9"/>
      <color indexed="8"/>
      <name val="Frutiger-Light"/>
    </font>
    <font>
      <i/>
      <sz val="7.5"/>
      <color indexed="8"/>
      <name val="Frutiger-LightItalic"/>
    </font>
    <font>
      <b/>
      <sz val="10"/>
      <color indexed="9"/>
      <name val="BankGothicBT-Medium"/>
    </font>
    <font>
      <b/>
      <sz val="10"/>
      <color indexed="8"/>
      <name val="BankGothicBT-Medium"/>
    </font>
    <font>
      <sz val="10"/>
      <color indexed="8"/>
      <name val="Frutiger-Light"/>
    </font>
    <font>
      <sz val="12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/>
      <right/>
      <top style="thin">
        <color indexed="22"/>
      </top>
      <bottom style="thin">
        <color indexed="55"/>
      </bottom>
      <diagonal/>
    </border>
    <border>
      <left style="thin">
        <color indexed="10"/>
      </left>
      <right style="thin">
        <color indexed="10"/>
      </right>
      <top style="thin">
        <color indexed="22"/>
      </top>
      <bottom style="thin">
        <color indexed="55"/>
      </bottom>
      <diagonal/>
    </border>
    <border>
      <left style="thin">
        <color indexed="10"/>
      </left>
      <right style="thin">
        <color indexed="10"/>
      </right>
      <top style="thin">
        <color indexed="55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10"/>
      </left>
      <right style="thin">
        <color indexed="10"/>
      </right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10"/>
      </left>
      <right style="thin">
        <color indexed="10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10"/>
      </left>
      <right style="thin">
        <color indexed="10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22"/>
      </top>
      <bottom/>
      <diagonal/>
    </border>
    <border>
      <left style="thin">
        <color indexed="10"/>
      </left>
      <right style="thin">
        <color indexed="10"/>
      </right>
      <top style="thin">
        <color indexed="22"/>
      </top>
      <bottom/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/>
      <top style="thin">
        <color indexed="55"/>
      </top>
      <bottom style="thin">
        <color indexed="55"/>
      </bottom>
      <diagonal/>
    </border>
    <border>
      <left style="thin">
        <color indexed="10"/>
      </left>
      <right/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Fill="1" applyAlignment="1">
      <alignment horizontal="right"/>
    </xf>
    <xf numFmtId="164" fontId="0" fillId="0" borderId="0" xfId="0" applyNumberFormat="1" applyAlignment="1">
      <alignment horizontal="right"/>
    </xf>
    <xf numFmtId="0" fontId="1" fillId="2" borderId="1" xfId="0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0" fillId="0" borderId="0" xfId="0" applyFill="1"/>
    <xf numFmtId="0" fontId="4" fillId="2" borderId="0" xfId="0" applyFont="1" applyFill="1"/>
    <xf numFmtId="164" fontId="0" fillId="2" borderId="0" xfId="0" applyNumberFormat="1" applyFill="1" applyAlignment="1">
      <alignment horizontal="right"/>
    </xf>
    <xf numFmtId="0" fontId="5" fillId="0" borderId="0" xfId="0" applyFont="1" applyFill="1"/>
    <xf numFmtId="164" fontId="0" fillId="0" borderId="0" xfId="0" applyNumberFormat="1" applyFill="1" applyAlignment="1">
      <alignment horizontal="right"/>
    </xf>
    <xf numFmtId="164" fontId="0" fillId="0" borderId="2" xfId="0" applyNumberFormat="1" applyFill="1" applyBorder="1" applyAlignment="1">
      <alignment horizontal="right"/>
    </xf>
    <xf numFmtId="0" fontId="0" fillId="0" borderId="3" xfId="0" applyBorder="1"/>
    <xf numFmtId="0" fontId="6" fillId="0" borderId="3" xfId="0" applyFont="1" applyBorder="1" applyAlignment="1">
      <alignment horizontal="left" indent="1"/>
    </xf>
    <xf numFmtId="0" fontId="7" fillId="0" borderId="3" xfId="0" applyFont="1" applyFill="1" applyBorder="1" applyAlignment="1"/>
    <xf numFmtId="164" fontId="7" fillId="0" borderId="4" xfId="0" applyNumberFormat="1" applyFont="1" applyBorder="1" applyAlignment="1">
      <alignment horizontal="right"/>
    </xf>
    <xf numFmtId="164" fontId="7" fillId="0" borderId="3" xfId="0" applyNumberFormat="1" applyFont="1" applyBorder="1" applyAlignment="1">
      <alignment horizontal="right"/>
    </xf>
    <xf numFmtId="0" fontId="4" fillId="2" borderId="1" xfId="0" applyFont="1" applyFill="1" applyBorder="1" applyAlignment="1">
      <alignment horizontal="right"/>
    </xf>
    <xf numFmtId="0" fontId="8" fillId="0" borderId="1" xfId="0" applyFont="1" applyFill="1" applyBorder="1"/>
    <xf numFmtId="0" fontId="9" fillId="0" borderId="1" xfId="0" applyFont="1" applyFill="1" applyBorder="1" applyAlignment="1">
      <alignment horizontal="center"/>
    </xf>
    <xf numFmtId="164" fontId="0" fillId="0" borderId="5" xfId="0" applyNumberForma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Fill="1" applyAlignment="1">
      <alignment horizontal="center"/>
    </xf>
    <xf numFmtId="164" fontId="10" fillId="0" borderId="6" xfId="0" applyNumberFormat="1" applyFont="1" applyBorder="1" applyAlignment="1">
      <alignment horizontal="right"/>
    </xf>
    <xf numFmtId="0" fontId="11" fillId="0" borderId="7" xfId="0" applyFont="1" applyBorder="1" applyAlignment="1">
      <alignment horizontal="left" indent="1"/>
    </xf>
    <xf numFmtId="0" fontId="11" fillId="0" borderId="7" xfId="0" applyFont="1" applyFill="1" applyBorder="1" applyAlignment="1">
      <alignment horizontal="center"/>
    </xf>
    <xf numFmtId="164" fontId="11" fillId="0" borderId="8" xfId="0" applyNumberFormat="1" applyFont="1" applyBorder="1" applyAlignment="1">
      <alignment horizontal="right"/>
    </xf>
    <xf numFmtId="164" fontId="11" fillId="0" borderId="9" xfId="0" applyNumberFormat="1" applyFont="1" applyBorder="1" applyAlignment="1">
      <alignment horizontal="right"/>
    </xf>
    <xf numFmtId="164" fontId="11" fillId="0" borderId="7" xfId="0" applyNumberFormat="1" applyFont="1" applyBorder="1" applyAlignment="1">
      <alignment horizontal="right"/>
    </xf>
    <xf numFmtId="0" fontId="11" fillId="0" borderId="9" xfId="0" applyFont="1" applyBorder="1" applyAlignment="1">
      <alignment horizontal="left" indent="1"/>
    </xf>
    <xf numFmtId="0" fontId="11" fillId="0" borderId="9" xfId="0" applyFont="1" applyFill="1" applyBorder="1" applyAlignment="1">
      <alignment horizontal="center"/>
    </xf>
    <xf numFmtId="164" fontId="11" fillId="0" borderId="10" xfId="0" applyNumberFormat="1" applyFont="1" applyBorder="1" applyAlignment="1">
      <alignment horizontal="right"/>
    </xf>
    <xf numFmtId="0" fontId="11" fillId="0" borderId="9" xfId="0" applyFont="1" applyBorder="1" applyAlignment="1">
      <alignment horizontal="left" wrapText="1" indent="1"/>
    </xf>
    <xf numFmtId="0" fontId="12" fillId="0" borderId="9" xfId="0" applyFont="1" applyBorder="1" applyAlignment="1">
      <alignment horizontal="left" indent="1"/>
    </xf>
    <xf numFmtId="0" fontId="12" fillId="0" borderId="9" xfId="0" applyFont="1" applyFill="1" applyBorder="1" applyAlignment="1">
      <alignment horizontal="center"/>
    </xf>
    <xf numFmtId="164" fontId="12" fillId="0" borderId="10" xfId="0" applyNumberFormat="1" applyFont="1" applyBorder="1" applyAlignment="1">
      <alignment horizontal="right"/>
    </xf>
    <xf numFmtId="164" fontId="12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left" indent="1"/>
    </xf>
    <xf numFmtId="0" fontId="11" fillId="0" borderId="0" xfId="0" applyFont="1" applyFill="1" applyAlignment="1">
      <alignment horizontal="center"/>
    </xf>
    <xf numFmtId="164" fontId="11" fillId="0" borderId="6" xfId="0" applyNumberFormat="1" applyFont="1" applyBorder="1" applyAlignment="1">
      <alignment horizontal="right"/>
    </xf>
    <xf numFmtId="164" fontId="11" fillId="0" borderId="0" xfId="0" applyNumberFormat="1" applyFont="1" applyAlignment="1">
      <alignment horizontal="right"/>
    </xf>
    <xf numFmtId="0" fontId="10" fillId="0" borderId="11" xfId="0" applyFont="1" applyBorder="1" applyAlignment="1">
      <alignment horizontal="left" indent="1"/>
    </xf>
    <xf numFmtId="0" fontId="0" fillId="0" borderId="11" xfId="0" applyBorder="1"/>
    <xf numFmtId="0" fontId="0" fillId="0" borderId="11" xfId="0" applyFill="1" applyBorder="1" applyAlignment="1">
      <alignment horizontal="center"/>
    </xf>
    <xf numFmtId="164" fontId="10" fillId="0" borderId="12" xfId="0" applyNumberFormat="1" applyFont="1" applyBorder="1" applyAlignment="1">
      <alignment horizontal="right"/>
    </xf>
    <xf numFmtId="164" fontId="10" fillId="0" borderId="11" xfId="0" applyNumberFormat="1" applyFont="1" applyBorder="1" applyAlignment="1">
      <alignment horizontal="right"/>
    </xf>
    <xf numFmtId="0" fontId="11" fillId="0" borderId="13" xfId="0" applyFont="1" applyBorder="1" applyAlignment="1">
      <alignment horizontal="left" indent="1"/>
    </xf>
    <xf numFmtId="0" fontId="11" fillId="0" borderId="13" xfId="0" applyFont="1" applyFill="1" applyBorder="1" applyAlignment="1">
      <alignment horizontal="center"/>
    </xf>
    <xf numFmtId="164" fontId="11" fillId="0" borderId="14" xfId="0" applyNumberFormat="1" applyFont="1" applyBorder="1" applyAlignment="1">
      <alignment horizontal="right"/>
    </xf>
    <xf numFmtId="164" fontId="11" fillId="0" borderId="13" xfId="0" applyNumberFormat="1" applyFont="1" applyBorder="1" applyAlignment="1">
      <alignment horizontal="right"/>
    </xf>
    <xf numFmtId="0" fontId="10" fillId="0" borderId="1" xfId="0" applyFont="1" applyBorder="1" applyAlignment="1">
      <alignment horizontal="left" indent="1"/>
    </xf>
    <xf numFmtId="0" fontId="0" fillId="0" borderId="1" xfId="0" applyBorder="1"/>
    <xf numFmtId="0" fontId="0" fillId="0" borderId="1" xfId="0" applyFill="1" applyBorder="1" applyAlignment="1">
      <alignment horizontal="center"/>
    </xf>
    <xf numFmtId="164" fontId="10" fillId="0" borderId="5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0" fontId="8" fillId="0" borderId="15" xfId="0" applyFont="1" applyBorder="1" applyAlignment="1">
      <alignment horizontal="left"/>
    </xf>
    <xf numFmtId="0" fontId="8" fillId="0" borderId="15" xfId="0" applyFont="1" applyBorder="1"/>
    <xf numFmtId="0" fontId="8" fillId="0" borderId="15" xfId="0" applyFont="1" applyFill="1" applyBorder="1" applyAlignment="1">
      <alignment horizontal="center"/>
    </xf>
    <xf numFmtId="164" fontId="10" fillId="0" borderId="16" xfId="0" applyNumberFormat="1" applyFont="1" applyBorder="1" applyAlignment="1">
      <alignment horizontal="right"/>
    </xf>
    <xf numFmtId="164" fontId="10" fillId="0" borderId="17" xfId="0" applyNumberFormat="1" applyFont="1" applyBorder="1" applyAlignment="1">
      <alignment horizontal="right"/>
    </xf>
    <xf numFmtId="164" fontId="10" fillId="0" borderId="15" xfId="0" applyNumberFormat="1" applyFont="1" applyBorder="1" applyAlignment="1">
      <alignment horizontal="right"/>
    </xf>
    <xf numFmtId="0" fontId="8" fillId="0" borderId="0" xfId="0" applyFont="1"/>
    <xf numFmtId="0" fontId="0" fillId="0" borderId="0" xfId="0" applyBorder="1"/>
    <xf numFmtId="0" fontId="0" fillId="0" borderId="0" xfId="0" applyFill="1" applyBorder="1" applyAlignment="1">
      <alignment horizontal="center"/>
    </xf>
    <xf numFmtId="164" fontId="0" fillId="0" borderId="6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0" fillId="0" borderId="0" xfId="0" applyFill="1" applyAlignment="1">
      <alignment horizontal="center"/>
    </xf>
    <xf numFmtId="0" fontId="13" fillId="2" borderId="0" xfId="0" applyFont="1" applyFill="1" applyAlignment="1">
      <alignment horizontal="right"/>
    </xf>
    <xf numFmtId="0" fontId="14" fillId="0" borderId="0" xfId="0" applyFont="1"/>
    <xf numFmtId="0" fontId="8" fillId="0" borderId="0" xfId="0" applyFont="1" applyFill="1" applyAlignment="1">
      <alignment horizontal="center"/>
    </xf>
    <xf numFmtId="164" fontId="8" fillId="0" borderId="6" xfId="0" applyNumberFormat="1" applyFont="1" applyBorder="1" applyAlignment="1">
      <alignment horizontal="right"/>
    </xf>
    <xf numFmtId="164" fontId="8" fillId="0" borderId="0" xfId="0" applyNumberFormat="1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13" xfId="0" applyFont="1" applyBorder="1" applyAlignment="1">
      <alignment horizontal="left" indent="1"/>
    </xf>
    <xf numFmtId="164" fontId="12" fillId="0" borderId="14" xfId="0" applyNumberFormat="1" applyFont="1" applyBorder="1" applyAlignment="1">
      <alignment horizontal="right"/>
    </xf>
    <xf numFmtId="164" fontId="12" fillId="0" borderId="13" xfId="0" applyNumberFormat="1" applyFont="1" applyBorder="1" applyAlignment="1">
      <alignment horizontal="right"/>
    </xf>
    <xf numFmtId="0" fontId="10" fillId="0" borderId="15" xfId="0" applyFont="1" applyBorder="1" applyAlignment="1">
      <alignment horizontal="left" indent="1"/>
    </xf>
    <xf numFmtId="0" fontId="10" fillId="0" borderId="15" xfId="0" applyFont="1" applyFill="1" applyBorder="1" applyAlignment="1">
      <alignment horizontal="center"/>
    </xf>
    <xf numFmtId="0" fontId="15" fillId="0" borderId="0" xfId="0" applyFont="1" applyAlignment="1">
      <alignment horizontal="left" indent="1"/>
    </xf>
    <xf numFmtId="164" fontId="0" fillId="0" borderId="18" xfId="0" applyNumberFormat="1" applyBorder="1" applyAlignment="1">
      <alignment horizontal="right"/>
    </xf>
    <xf numFmtId="0" fontId="16" fillId="0" borderId="0" xfId="0" applyFont="1"/>
    <xf numFmtId="164" fontId="7" fillId="0" borderId="3" xfId="0" applyNumberFormat="1" applyFont="1" applyBorder="1" applyAlignment="1">
      <alignment horizontal="right" wrapText="1"/>
    </xf>
    <xf numFmtId="164" fontId="10" fillId="0" borderId="19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164" fontId="0" fillId="0" borderId="20" xfId="0" applyNumberForma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AMM_FIN_COGE\Amminstr&amp;Finanza\515%20Consolidato\CONSOLIDATO%202015\ANNUALE%202015\05%20-%20NOTA%20BREMBO%20SPA\Prospetti%20_annuale_B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li"/>
      <sheetName val="13_SP_MUTUI_Con|1"/>
      <sheetName val="SP "/>
      <sheetName val="CE "/>
      <sheetName val="CE_Complessivo|1"/>
      <sheetName val="RF"/>
      <sheetName val="PN "/>
      <sheetName val="Livelli FV"/>
      <sheetName val="01_MAT"/>
      <sheetName val="02_IMMAT"/>
      <sheetName val="03_partecipazioni"/>
      <sheetName val="impairment"/>
      <sheetName val="04_att fin"/>
      <sheetName val="05_att non corr"/>
      <sheetName val="06B_FI"/>
      <sheetName val="06C_PDF"/>
      <sheetName val="07_rim+FSVM"/>
      <sheetName val="08_cred+FSVC"/>
      <sheetName val="rischio credito"/>
      <sheetName val="market risk"/>
      <sheetName val="rischio.creditoTAGETIK"/>
      <sheetName val="rischio liquidità"/>
      <sheetName val="09_altri cr"/>
      <sheetName val="SP_MIC_Con|1"/>
      <sheetName val="10_att fin corr"/>
      <sheetName val="11_disp liq"/>
      <sheetName val="12_azioni"/>
      <sheetName val="CF-hedge"/>
      <sheetName val="13_mutui"/>
      <sheetName val="13_deb fin"/>
      <sheetName val="13_Leasing"/>
      <sheetName val="13_PFN"/>
      <sheetName val="14_altre pass non cor"/>
      <sheetName val="15_FSRO"/>
      <sheetName val="16_TFR"/>
      <sheetName val="MERCER"/>
      <sheetName val="17_d comm"/>
      <sheetName val="18_d tributari"/>
      <sheetName val="19_altre pa corr"/>
      <sheetName val="20_ricavi"/>
      <sheetName val="21_altri ric"/>
      <sheetName val="23_mp"/>
      <sheetName val="24_costi oper"/>
      <sheetName val="25_costi xsonale"/>
      <sheetName val="25_dip"/>
      <sheetName val="26_amm"/>
      <sheetName val="27_prov fin"/>
      <sheetName val="28_prov part"/>
      <sheetName val="29_imposte"/>
      <sheetName val="raccordo utile imposte"/>
      <sheetName val="all 1"/>
      <sheetName val="all 2"/>
      <sheetName val="all 3"/>
      <sheetName val="Alle 4 arrotondato"/>
      <sheetName val="Alle 4"/>
      <sheetName val="all 5"/>
      <sheetName val="all 5 old"/>
    </sheetNames>
    <sheetDataSet>
      <sheetData sheetId="0"/>
      <sheetData sheetId="1"/>
      <sheetData sheetId="2">
        <row r="7">
          <cell r="E7" t="str">
            <v>31.12.2015</v>
          </cell>
          <cell r="G7" t="str">
            <v>31.12.2014</v>
          </cell>
        </row>
        <row r="11">
          <cell r="E11">
            <v>121970397</v>
          </cell>
          <cell r="G11">
            <v>119933069</v>
          </cell>
        </row>
        <row r="12">
          <cell r="E12">
            <v>39614818</v>
          </cell>
          <cell r="G12">
            <v>38203645</v>
          </cell>
        </row>
        <row r="14">
          <cell r="E14">
            <v>11911779</v>
          </cell>
          <cell r="G14">
            <v>11190906</v>
          </cell>
        </row>
        <row r="15">
          <cell r="E15">
            <v>253911063</v>
          </cell>
          <cell r="G15">
            <v>261790170</v>
          </cell>
        </row>
        <row r="16">
          <cell r="E16">
            <v>10517429</v>
          </cell>
          <cell r="F16">
            <v>9781016.9700000007</v>
          </cell>
          <cell r="G16">
            <v>543499</v>
          </cell>
          <cell r="H16">
            <v>162485.46</v>
          </cell>
        </row>
        <row r="17">
          <cell r="E17">
            <v>178783</v>
          </cell>
          <cell r="G17">
            <v>178783</v>
          </cell>
        </row>
        <row r="18">
          <cell r="E18">
            <v>13401652</v>
          </cell>
          <cell r="G18">
            <v>9550204</v>
          </cell>
        </row>
        <row r="19">
          <cell r="E19">
            <v>451505921</v>
          </cell>
          <cell r="G19">
            <v>441390276</v>
          </cell>
        </row>
        <row r="21">
          <cell r="E21">
            <v>100359043</v>
          </cell>
          <cell r="G21">
            <v>95462717</v>
          </cell>
        </row>
        <row r="22">
          <cell r="E22">
            <v>155475372</v>
          </cell>
          <cell r="F22">
            <v>45405823.029999994</v>
          </cell>
          <cell r="G22">
            <v>136009230</v>
          </cell>
          <cell r="H22">
            <v>39777547.669999994</v>
          </cell>
        </row>
        <row r="23">
          <cell r="E23">
            <v>14313249</v>
          </cell>
          <cell r="G23">
            <v>12637670</v>
          </cell>
        </row>
        <row r="24">
          <cell r="E24">
            <v>35145757</v>
          </cell>
          <cell r="F24">
            <v>34634097.409999996</v>
          </cell>
          <cell r="G24">
            <v>29713382</v>
          </cell>
          <cell r="H24">
            <v>29162419.739999998</v>
          </cell>
        </row>
        <row r="25">
          <cell r="E25">
            <v>57263150</v>
          </cell>
          <cell r="F25">
            <v>12743804.16</v>
          </cell>
          <cell r="G25">
            <v>103428754</v>
          </cell>
          <cell r="H25">
            <v>19052688.710000001</v>
          </cell>
        </row>
        <row r="26">
          <cell r="E26">
            <v>362556571</v>
          </cell>
          <cell r="G26">
            <v>377251753</v>
          </cell>
        </row>
        <row r="29">
          <cell r="E29">
            <v>814062492</v>
          </cell>
          <cell r="G29">
            <v>818642029</v>
          </cell>
        </row>
        <row r="32">
          <cell r="E32">
            <v>34727914</v>
          </cell>
          <cell r="G32">
            <v>34727914</v>
          </cell>
        </row>
        <row r="33">
          <cell r="E33">
            <v>130670191</v>
          </cell>
          <cell r="G33">
            <v>119266728</v>
          </cell>
        </row>
        <row r="34">
          <cell r="E34">
            <v>40751626</v>
          </cell>
          <cell r="G34">
            <v>34657526</v>
          </cell>
        </row>
        <row r="35">
          <cell r="E35">
            <v>103312837</v>
          </cell>
          <cell r="G35">
            <v>68824318</v>
          </cell>
        </row>
        <row r="40">
          <cell r="E40">
            <v>309462568</v>
          </cell>
          <cell r="G40">
            <v>257476486</v>
          </cell>
        </row>
        <row r="42">
          <cell r="E42">
            <v>167264097</v>
          </cell>
          <cell r="F42">
            <v>1795762.35</v>
          </cell>
          <cell r="G42">
            <v>193648696</v>
          </cell>
          <cell r="H42">
            <v>14212433.66</v>
          </cell>
        </row>
        <row r="43">
          <cell r="E43">
            <v>1452383</v>
          </cell>
          <cell r="F43">
            <v>0</v>
          </cell>
          <cell r="G43">
            <v>26755229</v>
          </cell>
          <cell r="H43">
            <v>24000000</v>
          </cell>
        </row>
        <row r="44">
          <cell r="E44">
            <v>119956</v>
          </cell>
          <cell r="F44">
            <v>0</v>
          </cell>
          <cell r="G44">
            <v>12657742</v>
          </cell>
          <cell r="H44">
            <v>4944925.2300000004</v>
          </cell>
        </row>
        <row r="45">
          <cell r="E45">
            <v>5804993</v>
          </cell>
          <cell r="G45">
            <v>4934583</v>
          </cell>
        </row>
        <row r="46">
          <cell r="E46">
            <v>20048037</v>
          </cell>
          <cell r="F46">
            <v>45775.39</v>
          </cell>
          <cell r="G46">
            <v>21709766</v>
          </cell>
          <cell r="H46">
            <v>45212.4</v>
          </cell>
        </row>
        <row r="48">
          <cell r="E48">
            <v>194689466</v>
          </cell>
          <cell r="G48">
            <v>259706016</v>
          </cell>
        </row>
        <row r="50">
          <cell r="E50">
            <v>43172228</v>
          </cell>
          <cell r="F50">
            <v>12378279.859999999</v>
          </cell>
          <cell r="G50">
            <v>60227361</v>
          </cell>
          <cell r="H50">
            <v>19813115.530000001</v>
          </cell>
        </row>
        <row r="51">
          <cell r="E51">
            <v>45472010</v>
          </cell>
          <cell r="F51">
            <v>44834103.310000002</v>
          </cell>
          <cell r="G51">
            <v>65428845</v>
          </cell>
          <cell r="H51">
            <v>61520431.960000001</v>
          </cell>
        </row>
        <row r="52">
          <cell r="E52">
            <v>144270442</v>
          </cell>
          <cell r="F52">
            <v>17157977.75</v>
          </cell>
          <cell r="G52">
            <v>121645741</v>
          </cell>
          <cell r="H52">
            <v>17395876.719999999</v>
          </cell>
        </row>
        <row r="53">
          <cell r="E53">
            <v>6822538</v>
          </cell>
          <cell r="G53">
            <v>7810446</v>
          </cell>
        </row>
        <row r="54">
          <cell r="E54">
            <v>2830000</v>
          </cell>
          <cell r="G54">
            <v>645000</v>
          </cell>
        </row>
        <row r="55">
          <cell r="E55">
            <v>67343240</v>
          </cell>
          <cell r="F55">
            <v>11675668.32</v>
          </cell>
          <cell r="G55">
            <v>45702134</v>
          </cell>
          <cell r="H55">
            <v>2064499.12</v>
          </cell>
        </row>
        <row r="56">
          <cell r="E56">
            <v>309910458</v>
          </cell>
          <cell r="G56">
            <v>301459527</v>
          </cell>
        </row>
        <row r="59">
          <cell r="G59">
            <v>561165543</v>
          </cell>
        </row>
        <row r="60">
          <cell r="E60">
            <v>814062492</v>
          </cell>
          <cell r="G60">
            <v>818642029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tabSelected="1" zoomScale="90" zoomScaleNormal="90" workbookViewId="0">
      <selection activeCell="G10" sqref="G10"/>
    </sheetView>
  </sheetViews>
  <sheetFormatPr defaultColWidth="12.5703125" defaultRowHeight="15"/>
  <cols>
    <col min="1" max="1" width="3.7109375" customWidth="1"/>
    <col min="2" max="2" width="65.28515625" customWidth="1"/>
    <col min="3" max="3" width="5.28515625" style="5" customWidth="1"/>
    <col min="4" max="4" width="14.7109375" style="2" customWidth="1"/>
    <col min="5" max="5" width="16" style="2" customWidth="1"/>
    <col min="6" max="6" width="15.7109375" style="2" customWidth="1"/>
    <col min="256" max="256" width="3.7109375" customWidth="1"/>
    <col min="257" max="257" width="65.28515625" customWidth="1"/>
    <col min="258" max="258" width="5.28515625" customWidth="1"/>
    <col min="259" max="259" width="14.7109375" customWidth="1"/>
    <col min="260" max="260" width="16" customWidth="1"/>
    <col min="261" max="261" width="15.7109375" customWidth="1"/>
    <col min="512" max="512" width="3.7109375" customWidth="1"/>
    <col min="513" max="513" width="65.28515625" customWidth="1"/>
    <col min="514" max="514" width="5.28515625" customWidth="1"/>
    <col min="515" max="515" width="14.7109375" customWidth="1"/>
    <col min="516" max="516" width="16" customWidth="1"/>
    <col min="517" max="517" width="15.7109375" customWidth="1"/>
    <col min="768" max="768" width="3.7109375" customWidth="1"/>
    <col min="769" max="769" width="65.28515625" customWidth="1"/>
    <col min="770" max="770" width="5.28515625" customWidth="1"/>
    <col min="771" max="771" width="14.7109375" customWidth="1"/>
    <col min="772" max="772" width="16" customWidth="1"/>
    <col min="773" max="773" width="15.7109375" customWidth="1"/>
    <col min="1024" max="1024" width="3.7109375" customWidth="1"/>
    <col min="1025" max="1025" width="65.28515625" customWidth="1"/>
    <col min="1026" max="1026" width="5.28515625" customWidth="1"/>
    <col min="1027" max="1027" width="14.7109375" customWidth="1"/>
    <col min="1028" max="1028" width="16" customWidth="1"/>
    <col min="1029" max="1029" width="15.7109375" customWidth="1"/>
    <col min="1280" max="1280" width="3.7109375" customWidth="1"/>
    <col min="1281" max="1281" width="65.28515625" customWidth="1"/>
    <col min="1282" max="1282" width="5.28515625" customWidth="1"/>
    <col min="1283" max="1283" width="14.7109375" customWidth="1"/>
    <col min="1284" max="1284" width="16" customWidth="1"/>
    <col min="1285" max="1285" width="15.7109375" customWidth="1"/>
    <col min="1536" max="1536" width="3.7109375" customWidth="1"/>
    <col min="1537" max="1537" width="65.28515625" customWidth="1"/>
    <col min="1538" max="1538" width="5.28515625" customWidth="1"/>
    <col min="1539" max="1539" width="14.7109375" customWidth="1"/>
    <col min="1540" max="1540" width="16" customWidth="1"/>
    <col min="1541" max="1541" width="15.7109375" customWidth="1"/>
    <col min="1792" max="1792" width="3.7109375" customWidth="1"/>
    <col min="1793" max="1793" width="65.28515625" customWidth="1"/>
    <col min="1794" max="1794" width="5.28515625" customWidth="1"/>
    <col min="1795" max="1795" width="14.7109375" customWidth="1"/>
    <col min="1796" max="1796" width="16" customWidth="1"/>
    <col min="1797" max="1797" width="15.7109375" customWidth="1"/>
    <col min="2048" max="2048" width="3.7109375" customWidth="1"/>
    <col min="2049" max="2049" width="65.28515625" customWidth="1"/>
    <col min="2050" max="2050" width="5.28515625" customWidth="1"/>
    <col min="2051" max="2051" width="14.7109375" customWidth="1"/>
    <col min="2052" max="2052" width="16" customWidth="1"/>
    <col min="2053" max="2053" width="15.7109375" customWidth="1"/>
    <col min="2304" max="2304" width="3.7109375" customWidth="1"/>
    <col min="2305" max="2305" width="65.28515625" customWidth="1"/>
    <col min="2306" max="2306" width="5.28515625" customWidth="1"/>
    <col min="2307" max="2307" width="14.7109375" customWidth="1"/>
    <col min="2308" max="2308" width="16" customWidth="1"/>
    <col min="2309" max="2309" width="15.7109375" customWidth="1"/>
    <col min="2560" max="2560" width="3.7109375" customWidth="1"/>
    <col min="2561" max="2561" width="65.28515625" customWidth="1"/>
    <col min="2562" max="2562" width="5.28515625" customWidth="1"/>
    <col min="2563" max="2563" width="14.7109375" customWidth="1"/>
    <col min="2564" max="2564" width="16" customWidth="1"/>
    <col min="2565" max="2565" width="15.7109375" customWidth="1"/>
    <col min="2816" max="2816" width="3.7109375" customWidth="1"/>
    <col min="2817" max="2817" width="65.28515625" customWidth="1"/>
    <col min="2818" max="2818" width="5.28515625" customWidth="1"/>
    <col min="2819" max="2819" width="14.7109375" customWidth="1"/>
    <col min="2820" max="2820" width="16" customWidth="1"/>
    <col min="2821" max="2821" width="15.7109375" customWidth="1"/>
    <col min="3072" max="3072" width="3.7109375" customWidth="1"/>
    <col min="3073" max="3073" width="65.28515625" customWidth="1"/>
    <col min="3074" max="3074" width="5.28515625" customWidth="1"/>
    <col min="3075" max="3075" width="14.7109375" customWidth="1"/>
    <col min="3076" max="3076" width="16" customWidth="1"/>
    <col min="3077" max="3077" width="15.7109375" customWidth="1"/>
    <col min="3328" max="3328" width="3.7109375" customWidth="1"/>
    <col min="3329" max="3329" width="65.28515625" customWidth="1"/>
    <col min="3330" max="3330" width="5.28515625" customWidth="1"/>
    <col min="3331" max="3331" width="14.7109375" customWidth="1"/>
    <col min="3332" max="3332" width="16" customWidth="1"/>
    <col min="3333" max="3333" width="15.7109375" customWidth="1"/>
    <col min="3584" max="3584" width="3.7109375" customWidth="1"/>
    <col min="3585" max="3585" width="65.28515625" customWidth="1"/>
    <col min="3586" max="3586" width="5.28515625" customWidth="1"/>
    <col min="3587" max="3587" width="14.7109375" customWidth="1"/>
    <col min="3588" max="3588" width="16" customWidth="1"/>
    <col min="3589" max="3589" width="15.7109375" customWidth="1"/>
    <col min="3840" max="3840" width="3.7109375" customWidth="1"/>
    <col min="3841" max="3841" width="65.28515625" customWidth="1"/>
    <col min="3842" max="3842" width="5.28515625" customWidth="1"/>
    <col min="3843" max="3843" width="14.7109375" customWidth="1"/>
    <col min="3844" max="3844" width="16" customWidth="1"/>
    <col min="3845" max="3845" width="15.7109375" customWidth="1"/>
    <col min="4096" max="4096" width="3.7109375" customWidth="1"/>
    <col min="4097" max="4097" width="65.28515625" customWidth="1"/>
    <col min="4098" max="4098" width="5.28515625" customWidth="1"/>
    <col min="4099" max="4099" width="14.7109375" customWidth="1"/>
    <col min="4100" max="4100" width="16" customWidth="1"/>
    <col min="4101" max="4101" width="15.7109375" customWidth="1"/>
    <col min="4352" max="4352" width="3.7109375" customWidth="1"/>
    <col min="4353" max="4353" width="65.28515625" customWidth="1"/>
    <col min="4354" max="4354" width="5.28515625" customWidth="1"/>
    <col min="4355" max="4355" width="14.7109375" customWidth="1"/>
    <col min="4356" max="4356" width="16" customWidth="1"/>
    <col min="4357" max="4357" width="15.7109375" customWidth="1"/>
    <col min="4608" max="4608" width="3.7109375" customWidth="1"/>
    <col min="4609" max="4609" width="65.28515625" customWidth="1"/>
    <col min="4610" max="4610" width="5.28515625" customWidth="1"/>
    <col min="4611" max="4611" width="14.7109375" customWidth="1"/>
    <col min="4612" max="4612" width="16" customWidth="1"/>
    <col min="4613" max="4613" width="15.7109375" customWidth="1"/>
    <col min="4864" max="4864" width="3.7109375" customWidth="1"/>
    <col min="4865" max="4865" width="65.28515625" customWidth="1"/>
    <col min="4866" max="4866" width="5.28515625" customWidth="1"/>
    <col min="4867" max="4867" width="14.7109375" customWidth="1"/>
    <col min="4868" max="4868" width="16" customWidth="1"/>
    <col min="4869" max="4869" width="15.7109375" customWidth="1"/>
    <col min="5120" max="5120" width="3.7109375" customWidth="1"/>
    <col min="5121" max="5121" width="65.28515625" customWidth="1"/>
    <col min="5122" max="5122" width="5.28515625" customWidth="1"/>
    <col min="5123" max="5123" width="14.7109375" customWidth="1"/>
    <col min="5124" max="5124" width="16" customWidth="1"/>
    <col min="5125" max="5125" width="15.7109375" customWidth="1"/>
    <col min="5376" max="5376" width="3.7109375" customWidth="1"/>
    <col min="5377" max="5377" width="65.28515625" customWidth="1"/>
    <col min="5378" max="5378" width="5.28515625" customWidth="1"/>
    <col min="5379" max="5379" width="14.7109375" customWidth="1"/>
    <col min="5380" max="5380" width="16" customWidth="1"/>
    <col min="5381" max="5381" width="15.7109375" customWidth="1"/>
    <col min="5632" max="5632" width="3.7109375" customWidth="1"/>
    <col min="5633" max="5633" width="65.28515625" customWidth="1"/>
    <col min="5634" max="5634" width="5.28515625" customWidth="1"/>
    <col min="5635" max="5635" width="14.7109375" customWidth="1"/>
    <col min="5636" max="5636" width="16" customWidth="1"/>
    <col min="5637" max="5637" width="15.7109375" customWidth="1"/>
    <col min="5888" max="5888" width="3.7109375" customWidth="1"/>
    <col min="5889" max="5889" width="65.28515625" customWidth="1"/>
    <col min="5890" max="5890" width="5.28515625" customWidth="1"/>
    <col min="5891" max="5891" width="14.7109375" customWidth="1"/>
    <col min="5892" max="5892" width="16" customWidth="1"/>
    <col min="5893" max="5893" width="15.7109375" customWidth="1"/>
    <col min="6144" max="6144" width="3.7109375" customWidth="1"/>
    <col min="6145" max="6145" width="65.28515625" customWidth="1"/>
    <col min="6146" max="6146" width="5.28515625" customWidth="1"/>
    <col min="6147" max="6147" width="14.7109375" customWidth="1"/>
    <col min="6148" max="6148" width="16" customWidth="1"/>
    <col min="6149" max="6149" width="15.7109375" customWidth="1"/>
    <col min="6400" max="6400" width="3.7109375" customWidth="1"/>
    <col min="6401" max="6401" width="65.28515625" customWidth="1"/>
    <col min="6402" max="6402" width="5.28515625" customWidth="1"/>
    <col min="6403" max="6403" width="14.7109375" customWidth="1"/>
    <col min="6404" max="6404" width="16" customWidth="1"/>
    <col min="6405" max="6405" width="15.7109375" customWidth="1"/>
    <col min="6656" max="6656" width="3.7109375" customWidth="1"/>
    <col min="6657" max="6657" width="65.28515625" customWidth="1"/>
    <col min="6658" max="6658" width="5.28515625" customWidth="1"/>
    <col min="6659" max="6659" width="14.7109375" customWidth="1"/>
    <col min="6660" max="6660" width="16" customWidth="1"/>
    <col min="6661" max="6661" width="15.7109375" customWidth="1"/>
    <col min="6912" max="6912" width="3.7109375" customWidth="1"/>
    <col min="6913" max="6913" width="65.28515625" customWidth="1"/>
    <col min="6914" max="6914" width="5.28515625" customWidth="1"/>
    <col min="6915" max="6915" width="14.7109375" customWidth="1"/>
    <col min="6916" max="6916" width="16" customWidth="1"/>
    <col min="6917" max="6917" width="15.7109375" customWidth="1"/>
    <col min="7168" max="7168" width="3.7109375" customWidth="1"/>
    <col min="7169" max="7169" width="65.28515625" customWidth="1"/>
    <col min="7170" max="7170" width="5.28515625" customWidth="1"/>
    <col min="7171" max="7171" width="14.7109375" customWidth="1"/>
    <col min="7172" max="7172" width="16" customWidth="1"/>
    <col min="7173" max="7173" width="15.7109375" customWidth="1"/>
    <col min="7424" max="7424" width="3.7109375" customWidth="1"/>
    <col min="7425" max="7425" width="65.28515625" customWidth="1"/>
    <col min="7426" max="7426" width="5.28515625" customWidth="1"/>
    <col min="7427" max="7427" width="14.7109375" customWidth="1"/>
    <col min="7428" max="7428" width="16" customWidth="1"/>
    <col min="7429" max="7429" width="15.7109375" customWidth="1"/>
    <col min="7680" max="7680" width="3.7109375" customWidth="1"/>
    <col min="7681" max="7681" width="65.28515625" customWidth="1"/>
    <col min="7682" max="7682" width="5.28515625" customWidth="1"/>
    <col min="7683" max="7683" width="14.7109375" customWidth="1"/>
    <col min="7684" max="7684" width="16" customWidth="1"/>
    <col min="7685" max="7685" width="15.7109375" customWidth="1"/>
    <col min="7936" max="7936" width="3.7109375" customWidth="1"/>
    <col min="7937" max="7937" width="65.28515625" customWidth="1"/>
    <col min="7938" max="7938" width="5.28515625" customWidth="1"/>
    <col min="7939" max="7939" width="14.7109375" customWidth="1"/>
    <col min="7940" max="7940" width="16" customWidth="1"/>
    <col min="7941" max="7941" width="15.7109375" customWidth="1"/>
    <col min="8192" max="8192" width="3.7109375" customWidth="1"/>
    <col min="8193" max="8193" width="65.28515625" customWidth="1"/>
    <col min="8194" max="8194" width="5.28515625" customWidth="1"/>
    <col min="8195" max="8195" width="14.7109375" customWidth="1"/>
    <col min="8196" max="8196" width="16" customWidth="1"/>
    <col min="8197" max="8197" width="15.7109375" customWidth="1"/>
    <col min="8448" max="8448" width="3.7109375" customWidth="1"/>
    <col min="8449" max="8449" width="65.28515625" customWidth="1"/>
    <col min="8450" max="8450" width="5.28515625" customWidth="1"/>
    <col min="8451" max="8451" width="14.7109375" customWidth="1"/>
    <col min="8452" max="8452" width="16" customWidth="1"/>
    <col min="8453" max="8453" width="15.7109375" customWidth="1"/>
    <col min="8704" max="8704" width="3.7109375" customWidth="1"/>
    <col min="8705" max="8705" width="65.28515625" customWidth="1"/>
    <col min="8706" max="8706" width="5.28515625" customWidth="1"/>
    <col min="8707" max="8707" width="14.7109375" customWidth="1"/>
    <col min="8708" max="8708" width="16" customWidth="1"/>
    <col min="8709" max="8709" width="15.7109375" customWidth="1"/>
    <col min="8960" max="8960" width="3.7109375" customWidth="1"/>
    <col min="8961" max="8961" width="65.28515625" customWidth="1"/>
    <col min="8962" max="8962" width="5.28515625" customWidth="1"/>
    <col min="8963" max="8963" width="14.7109375" customWidth="1"/>
    <col min="8964" max="8964" width="16" customWidth="1"/>
    <col min="8965" max="8965" width="15.7109375" customWidth="1"/>
    <col min="9216" max="9216" width="3.7109375" customWidth="1"/>
    <col min="9217" max="9217" width="65.28515625" customWidth="1"/>
    <col min="9218" max="9218" width="5.28515625" customWidth="1"/>
    <col min="9219" max="9219" width="14.7109375" customWidth="1"/>
    <col min="9220" max="9220" width="16" customWidth="1"/>
    <col min="9221" max="9221" width="15.7109375" customWidth="1"/>
    <col min="9472" max="9472" width="3.7109375" customWidth="1"/>
    <col min="9473" max="9473" width="65.28515625" customWidth="1"/>
    <col min="9474" max="9474" width="5.28515625" customWidth="1"/>
    <col min="9475" max="9475" width="14.7109375" customWidth="1"/>
    <col min="9476" max="9476" width="16" customWidth="1"/>
    <col min="9477" max="9477" width="15.7109375" customWidth="1"/>
    <col min="9728" max="9728" width="3.7109375" customWidth="1"/>
    <col min="9729" max="9729" width="65.28515625" customWidth="1"/>
    <col min="9730" max="9730" width="5.28515625" customWidth="1"/>
    <col min="9731" max="9731" width="14.7109375" customWidth="1"/>
    <col min="9732" max="9732" width="16" customWidth="1"/>
    <col min="9733" max="9733" width="15.7109375" customWidth="1"/>
    <col min="9984" max="9984" width="3.7109375" customWidth="1"/>
    <col min="9985" max="9985" width="65.28515625" customWidth="1"/>
    <col min="9986" max="9986" width="5.28515625" customWidth="1"/>
    <col min="9987" max="9987" width="14.7109375" customWidth="1"/>
    <col min="9988" max="9988" width="16" customWidth="1"/>
    <col min="9989" max="9989" width="15.7109375" customWidth="1"/>
    <col min="10240" max="10240" width="3.7109375" customWidth="1"/>
    <col min="10241" max="10241" width="65.28515625" customWidth="1"/>
    <col min="10242" max="10242" width="5.28515625" customWidth="1"/>
    <col min="10243" max="10243" width="14.7109375" customWidth="1"/>
    <col min="10244" max="10244" width="16" customWidth="1"/>
    <col min="10245" max="10245" width="15.7109375" customWidth="1"/>
    <col min="10496" max="10496" width="3.7109375" customWidth="1"/>
    <col min="10497" max="10497" width="65.28515625" customWidth="1"/>
    <col min="10498" max="10498" width="5.28515625" customWidth="1"/>
    <col min="10499" max="10499" width="14.7109375" customWidth="1"/>
    <col min="10500" max="10500" width="16" customWidth="1"/>
    <col min="10501" max="10501" width="15.7109375" customWidth="1"/>
    <col min="10752" max="10752" width="3.7109375" customWidth="1"/>
    <col min="10753" max="10753" width="65.28515625" customWidth="1"/>
    <col min="10754" max="10754" width="5.28515625" customWidth="1"/>
    <col min="10755" max="10755" width="14.7109375" customWidth="1"/>
    <col min="10756" max="10756" width="16" customWidth="1"/>
    <col min="10757" max="10757" width="15.7109375" customWidth="1"/>
    <col min="11008" max="11008" width="3.7109375" customWidth="1"/>
    <col min="11009" max="11009" width="65.28515625" customWidth="1"/>
    <col min="11010" max="11010" width="5.28515625" customWidth="1"/>
    <col min="11011" max="11011" width="14.7109375" customWidth="1"/>
    <col min="11012" max="11012" width="16" customWidth="1"/>
    <col min="11013" max="11013" width="15.7109375" customWidth="1"/>
    <col min="11264" max="11264" width="3.7109375" customWidth="1"/>
    <col min="11265" max="11265" width="65.28515625" customWidth="1"/>
    <col min="11266" max="11266" width="5.28515625" customWidth="1"/>
    <col min="11267" max="11267" width="14.7109375" customWidth="1"/>
    <col min="11268" max="11268" width="16" customWidth="1"/>
    <col min="11269" max="11269" width="15.7109375" customWidth="1"/>
    <col min="11520" max="11520" width="3.7109375" customWidth="1"/>
    <col min="11521" max="11521" width="65.28515625" customWidth="1"/>
    <col min="11522" max="11522" width="5.28515625" customWidth="1"/>
    <col min="11523" max="11523" width="14.7109375" customWidth="1"/>
    <col min="11524" max="11524" width="16" customWidth="1"/>
    <col min="11525" max="11525" width="15.7109375" customWidth="1"/>
    <col min="11776" max="11776" width="3.7109375" customWidth="1"/>
    <col min="11777" max="11777" width="65.28515625" customWidth="1"/>
    <col min="11778" max="11778" width="5.28515625" customWidth="1"/>
    <col min="11779" max="11779" width="14.7109375" customWidth="1"/>
    <col min="11780" max="11780" width="16" customWidth="1"/>
    <col min="11781" max="11781" width="15.7109375" customWidth="1"/>
    <col min="12032" max="12032" width="3.7109375" customWidth="1"/>
    <col min="12033" max="12033" width="65.28515625" customWidth="1"/>
    <col min="12034" max="12034" width="5.28515625" customWidth="1"/>
    <col min="12035" max="12035" width="14.7109375" customWidth="1"/>
    <col min="12036" max="12036" width="16" customWidth="1"/>
    <col min="12037" max="12037" width="15.7109375" customWidth="1"/>
    <col min="12288" max="12288" width="3.7109375" customWidth="1"/>
    <col min="12289" max="12289" width="65.28515625" customWidth="1"/>
    <col min="12290" max="12290" width="5.28515625" customWidth="1"/>
    <col min="12291" max="12291" width="14.7109375" customWidth="1"/>
    <col min="12292" max="12292" width="16" customWidth="1"/>
    <col min="12293" max="12293" width="15.7109375" customWidth="1"/>
    <col min="12544" max="12544" width="3.7109375" customWidth="1"/>
    <col min="12545" max="12545" width="65.28515625" customWidth="1"/>
    <col min="12546" max="12546" width="5.28515625" customWidth="1"/>
    <col min="12547" max="12547" width="14.7109375" customWidth="1"/>
    <col min="12548" max="12548" width="16" customWidth="1"/>
    <col min="12549" max="12549" width="15.7109375" customWidth="1"/>
    <col min="12800" max="12800" width="3.7109375" customWidth="1"/>
    <col min="12801" max="12801" width="65.28515625" customWidth="1"/>
    <col min="12802" max="12802" width="5.28515625" customWidth="1"/>
    <col min="12803" max="12803" width="14.7109375" customWidth="1"/>
    <col min="12804" max="12804" width="16" customWidth="1"/>
    <col min="12805" max="12805" width="15.7109375" customWidth="1"/>
    <col min="13056" max="13056" width="3.7109375" customWidth="1"/>
    <col min="13057" max="13057" width="65.28515625" customWidth="1"/>
    <col min="13058" max="13058" width="5.28515625" customWidth="1"/>
    <col min="13059" max="13059" width="14.7109375" customWidth="1"/>
    <col min="13060" max="13060" width="16" customWidth="1"/>
    <col min="13061" max="13061" width="15.7109375" customWidth="1"/>
    <col min="13312" max="13312" width="3.7109375" customWidth="1"/>
    <col min="13313" max="13313" width="65.28515625" customWidth="1"/>
    <col min="13314" max="13314" width="5.28515625" customWidth="1"/>
    <col min="13315" max="13315" width="14.7109375" customWidth="1"/>
    <col min="13316" max="13316" width="16" customWidth="1"/>
    <col min="13317" max="13317" width="15.7109375" customWidth="1"/>
    <col min="13568" max="13568" width="3.7109375" customWidth="1"/>
    <col min="13569" max="13569" width="65.28515625" customWidth="1"/>
    <col min="13570" max="13570" width="5.28515625" customWidth="1"/>
    <col min="13571" max="13571" width="14.7109375" customWidth="1"/>
    <col min="13572" max="13572" width="16" customWidth="1"/>
    <col min="13573" max="13573" width="15.7109375" customWidth="1"/>
    <col min="13824" max="13824" width="3.7109375" customWidth="1"/>
    <col min="13825" max="13825" width="65.28515625" customWidth="1"/>
    <col min="13826" max="13826" width="5.28515625" customWidth="1"/>
    <col min="13827" max="13827" width="14.7109375" customWidth="1"/>
    <col min="13828" max="13828" width="16" customWidth="1"/>
    <col min="13829" max="13829" width="15.7109375" customWidth="1"/>
    <col min="14080" max="14080" width="3.7109375" customWidth="1"/>
    <col min="14081" max="14081" width="65.28515625" customWidth="1"/>
    <col min="14082" max="14082" width="5.28515625" customWidth="1"/>
    <col min="14083" max="14083" width="14.7109375" customWidth="1"/>
    <col min="14084" max="14084" width="16" customWidth="1"/>
    <col min="14085" max="14085" width="15.7109375" customWidth="1"/>
    <col min="14336" max="14336" width="3.7109375" customWidth="1"/>
    <col min="14337" max="14337" width="65.28515625" customWidth="1"/>
    <col min="14338" max="14338" width="5.28515625" customWidth="1"/>
    <col min="14339" max="14339" width="14.7109375" customWidth="1"/>
    <col min="14340" max="14340" width="16" customWidth="1"/>
    <col min="14341" max="14341" width="15.7109375" customWidth="1"/>
    <col min="14592" max="14592" width="3.7109375" customWidth="1"/>
    <col min="14593" max="14593" width="65.28515625" customWidth="1"/>
    <col min="14594" max="14594" width="5.28515625" customWidth="1"/>
    <col min="14595" max="14595" width="14.7109375" customWidth="1"/>
    <col min="14596" max="14596" width="16" customWidth="1"/>
    <col min="14597" max="14597" width="15.7109375" customWidth="1"/>
    <col min="14848" max="14848" width="3.7109375" customWidth="1"/>
    <col min="14849" max="14849" width="65.28515625" customWidth="1"/>
    <col min="14850" max="14850" width="5.28515625" customWidth="1"/>
    <col min="14851" max="14851" width="14.7109375" customWidth="1"/>
    <col min="14852" max="14852" width="16" customWidth="1"/>
    <col min="14853" max="14853" width="15.7109375" customWidth="1"/>
    <col min="15104" max="15104" width="3.7109375" customWidth="1"/>
    <col min="15105" max="15105" width="65.28515625" customWidth="1"/>
    <col min="15106" max="15106" width="5.28515625" customWidth="1"/>
    <col min="15107" max="15107" width="14.7109375" customWidth="1"/>
    <col min="15108" max="15108" width="16" customWidth="1"/>
    <col min="15109" max="15109" width="15.7109375" customWidth="1"/>
    <col min="15360" max="15360" width="3.7109375" customWidth="1"/>
    <col min="15361" max="15361" width="65.28515625" customWidth="1"/>
    <col min="15362" max="15362" width="5.28515625" customWidth="1"/>
    <col min="15363" max="15363" width="14.7109375" customWidth="1"/>
    <col min="15364" max="15364" width="16" customWidth="1"/>
    <col min="15365" max="15365" width="15.7109375" customWidth="1"/>
    <col min="15616" max="15616" width="3.7109375" customWidth="1"/>
    <col min="15617" max="15617" width="65.28515625" customWidth="1"/>
    <col min="15618" max="15618" width="5.28515625" customWidth="1"/>
    <col min="15619" max="15619" width="14.7109375" customWidth="1"/>
    <col min="15620" max="15620" width="16" customWidth="1"/>
    <col min="15621" max="15621" width="15.7109375" customWidth="1"/>
    <col min="15872" max="15872" width="3.7109375" customWidth="1"/>
    <col min="15873" max="15873" width="65.28515625" customWidth="1"/>
    <col min="15874" max="15874" width="5.28515625" customWidth="1"/>
    <col min="15875" max="15875" width="14.7109375" customWidth="1"/>
    <col min="15876" max="15876" width="16" customWidth="1"/>
    <col min="15877" max="15877" width="15.7109375" customWidth="1"/>
    <col min="16128" max="16128" width="3.7109375" customWidth="1"/>
    <col min="16129" max="16129" width="65.28515625" customWidth="1"/>
    <col min="16130" max="16130" width="5.28515625" customWidth="1"/>
    <col min="16131" max="16131" width="14.7109375" customWidth="1"/>
    <col min="16132" max="16132" width="16" customWidth="1"/>
    <col min="16133" max="16133" width="15.7109375" customWidth="1"/>
  </cols>
  <sheetData>
    <row r="1" spans="1:6">
      <c r="C1" s="1"/>
    </row>
    <row r="2" spans="1:6" ht="20.25">
      <c r="A2" s="3" t="s">
        <v>22</v>
      </c>
      <c r="B2" s="83" t="s">
        <v>50</v>
      </c>
      <c r="C2" s="83"/>
      <c r="D2" s="83"/>
      <c r="E2" s="83"/>
      <c r="F2" s="4"/>
    </row>
    <row r="3" spans="1:6" ht="20.100000000000001" customHeight="1"/>
    <row r="4" spans="1:6">
      <c r="A4" s="6" t="s">
        <v>47</v>
      </c>
      <c r="B4" s="6"/>
      <c r="C4" s="7"/>
      <c r="D4" s="7"/>
      <c r="E4" s="7"/>
      <c r="F4" s="7"/>
    </row>
    <row r="5" spans="1:6">
      <c r="A5" s="5"/>
      <c r="B5" s="8"/>
      <c r="D5" s="9"/>
      <c r="E5" s="9"/>
      <c r="F5" s="9"/>
    </row>
    <row r="6" spans="1:6" ht="3.95" customHeight="1">
      <c r="A6" s="5"/>
      <c r="B6" s="8"/>
      <c r="D6" s="10"/>
      <c r="E6" s="9"/>
      <c r="F6" s="9"/>
    </row>
    <row r="7" spans="1:6" ht="31.5" customHeight="1">
      <c r="A7" s="11"/>
      <c r="B7" s="12" t="s">
        <v>0</v>
      </c>
      <c r="C7" s="13" t="s">
        <v>1</v>
      </c>
      <c r="D7" s="14" t="str">
        <f>+'[1]SP '!$E$7</f>
        <v>31.12.2015</v>
      </c>
      <c r="E7" s="81" t="str">
        <f>+'[1]SP '!$G$7</f>
        <v>31.12.2014</v>
      </c>
      <c r="F7" s="15" t="s">
        <v>2</v>
      </c>
    </row>
    <row r="8" spans="1:6">
      <c r="A8" s="16" t="s">
        <v>3</v>
      </c>
      <c r="B8" s="17" t="s">
        <v>4</v>
      </c>
      <c r="C8" s="18"/>
      <c r="D8" s="19"/>
      <c r="E8" s="20"/>
      <c r="F8" s="20"/>
    </row>
    <row r="9" spans="1:6">
      <c r="A9" s="21" t="s">
        <v>5</v>
      </c>
      <c r="C9" s="22"/>
      <c r="D9" s="23"/>
      <c r="E9" s="84"/>
    </row>
    <row r="10" spans="1:6">
      <c r="B10" s="24" t="s">
        <v>6</v>
      </c>
      <c r="C10" s="25">
        <v>1</v>
      </c>
      <c r="D10" s="26">
        <f>+'[1]SP '!$E$11</f>
        <v>121970397</v>
      </c>
      <c r="E10" s="28">
        <f>+'[1]SP '!$G$11</f>
        <v>119933069</v>
      </c>
      <c r="F10" s="28">
        <f t="shared" ref="F10:F15" si="0">+D10-E10</f>
        <v>2037328</v>
      </c>
    </row>
    <row r="11" spans="1:6">
      <c r="B11" s="29" t="s">
        <v>7</v>
      </c>
      <c r="C11" s="30">
        <v>2</v>
      </c>
      <c r="D11" s="31">
        <f>+'[1]SP '!$E$12</f>
        <v>39614818</v>
      </c>
      <c r="E11" s="27">
        <f>+'[1]SP '!$G$12</f>
        <v>38203645</v>
      </c>
      <c r="F11" s="27">
        <f t="shared" si="0"/>
        <v>1411173</v>
      </c>
    </row>
    <row r="12" spans="1:6">
      <c r="B12" s="29" t="s">
        <v>8</v>
      </c>
      <c r="C12" s="30">
        <v>2</v>
      </c>
      <c r="D12" s="31">
        <f>+'[1]SP '!$E$14</f>
        <v>11911779</v>
      </c>
      <c r="E12" s="27">
        <f>+'[1]SP '!$G$14</f>
        <v>11190906</v>
      </c>
      <c r="F12" s="27">
        <f t="shared" si="0"/>
        <v>720873</v>
      </c>
    </row>
    <row r="13" spans="1:6">
      <c r="B13" s="29" t="s">
        <v>9</v>
      </c>
      <c r="C13" s="30">
        <v>3</v>
      </c>
      <c r="D13" s="31">
        <f>+'[1]SP '!$E$15</f>
        <v>253911063</v>
      </c>
      <c r="E13" s="27">
        <f>+'[1]SP '!$G$15</f>
        <v>261790170</v>
      </c>
      <c r="F13" s="27">
        <f t="shared" si="0"/>
        <v>-7879107</v>
      </c>
    </row>
    <row r="14" spans="1:6" ht="24.75">
      <c r="B14" s="32" t="s">
        <v>10</v>
      </c>
      <c r="C14" s="30">
        <v>4</v>
      </c>
      <c r="D14" s="31">
        <f>+'[1]SP '!$E$16</f>
        <v>10517429</v>
      </c>
      <c r="E14" s="27">
        <f>+'[1]SP '!$G$16</f>
        <v>543499</v>
      </c>
      <c r="F14" s="27">
        <f t="shared" si="0"/>
        <v>9973930</v>
      </c>
    </row>
    <row r="15" spans="1:6">
      <c r="B15" s="33" t="s">
        <v>11</v>
      </c>
      <c r="C15" s="34">
        <v>30</v>
      </c>
      <c r="D15" s="35">
        <f>+'[1]SP '!$F$16</f>
        <v>9781016.9700000007</v>
      </c>
      <c r="E15" s="36">
        <f>+'[1]SP '!$H$16</f>
        <v>162485.46</v>
      </c>
      <c r="F15" s="36">
        <f t="shared" si="0"/>
        <v>9618531.5099999998</v>
      </c>
    </row>
    <row r="16" spans="1:6">
      <c r="A16" s="37"/>
      <c r="B16" s="29" t="s">
        <v>12</v>
      </c>
      <c r="C16" s="30">
        <v>5</v>
      </c>
      <c r="D16" s="31">
        <f>+'[1]SP '!$E$17</f>
        <v>178783</v>
      </c>
      <c r="E16" s="27">
        <f>+'[1]SP '!$G$17</f>
        <v>178783</v>
      </c>
      <c r="F16" s="27">
        <f t="shared" ref="F16:F63" si="1">+D16-E16</f>
        <v>0</v>
      </c>
    </row>
    <row r="17" spans="1:6">
      <c r="A17" s="37"/>
      <c r="B17" s="37" t="s">
        <v>45</v>
      </c>
      <c r="C17" s="38">
        <v>6</v>
      </c>
      <c r="D17" s="39">
        <f>+'[1]SP '!$E$18</f>
        <v>13401652</v>
      </c>
      <c r="E17" s="40">
        <f>+'[1]SP '!$G$18</f>
        <v>9550204</v>
      </c>
      <c r="F17" s="40">
        <f t="shared" si="1"/>
        <v>3851448</v>
      </c>
    </row>
    <row r="18" spans="1:6">
      <c r="A18" s="41" t="s">
        <v>13</v>
      </c>
      <c r="B18" s="42"/>
      <c r="C18" s="43"/>
      <c r="D18" s="44">
        <f>+'[1]SP '!$E$19</f>
        <v>451505921</v>
      </c>
      <c r="E18" s="45">
        <f>+'[1]SP '!$G$19</f>
        <v>441390276</v>
      </c>
      <c r="F18" s="45">
        <f t="shared" si="1"/>
        <v>10115645</v>
      </c>
    </row>
    <row r="19" spans="1:6">
      <c r="A19" s="21" t="s">
        <v>14</v>
      </c>
      <c r="C19" s="22"/>
      <c r="D19" s="23"/>
    </row>
    <row r="20" spans="1:6">
      <c r="B20" s="24" t="s">
        <v>15</v>
      </c>
      <c r="C20" s="25">
        <v>7</v>
      </c>
      <c r="D20" s="26">
        <f>+'[1]SP '!$E$21</f>
        <v>100359043</v>
      </c>
      <c r="E20" s="28">
        <f>+'[1]SP '!$G$21</f>
        <v>95462717</v>
      </c>
      <c r="F20" s="28">
        <f t="shared" si="1"/>
        <v>4896326</v>
      </c>
    </row>
    <row r="21" spans="1:6">
      <c r="B21" s="29" t="s">
        <v>16</v>
      </c>
      <c r="C21" s="30">
        <v>8</v>
      </c>
      <c r="D21" s="31">
        <f>+'[1]SP '!$E$22</f>
        <v>155475372</v>
      </c>
      <c r="E21" s="27">
        <f>+'[1]SP '!$G$22</f>
        <v>136009230</v>
      </c>
      <c r="F21" s="27">
        <f t="shared" si="1"/>
        <v>19466142</v>
      </c>
    </row>
    <row r="22" spans="1:6">
      <c r="B22" s="33" t="s">
        <v>11</v>
      </c>
      <c r="C22" s="34">
        <v>30</v>
      </c>
      <c r="D22" s="35">
        <f>+'[1]SP '!$F$22</f>
        <v>45405823.029999994</v>
      </c>
      <c r="E22" s="36">
        <f>+'[1]SP '!$H$22</f>
        <v>39777547.669999994</v>
      </c>
      <c r="F22" s="36">
        <f>+D22-E22</f>
        <v>5628275.3599999994</v>
      </c>
    </row>
    <row r="23" spans="1:6">
      <c r="B23" s="29" t="s">
        <v>17</v>
      </c>
      <c r="C23" s="30">
        <v>9</v>
      </c>
      <c r="D23" s="31">
        <f>+'[1]SP '!$E$23</f>
        <v>14313249</v>
      </c>
      <c r="E23" s="27">
        <f>+'[1]SP '!$G$23</f>
        <v>12637670</v>
      </c>
      <c r="F23" s="27">
        <f t="shared" si="1"/>
        <v>1675579</v>
      </c>
    </row>
    <row r="24" spans="1:6">
      <c r="B24" s="29" t="s">
        <v>18</v>
      </c>
      <c r="C24" s="30">
        <v>10</v>
      </c>
      <c r="D24" s="31">
        <f>+'[1]SP '!$E$24</f>
        <v>35145757</v>
      </c>
      <c r="E24" s="27">
        <f>+'[1]SP '!$G$24</f>
        <v>29713382</v>
      </c>
      <c r="F24" s="27">
        <f t="shared" si="1"/>
        <v>5432375</v>
      </c>
    </row>
    <row r="25" spans="1:6">
      <c r="B25" s="33" t="s">
        <v>11</v>
      </c>
      <c r="C25" s="34">
        <v>30</v>
      </c>
      <c r="D25" s="35">
        <f>+'[1]SP '!$F$24</f>
        <v>34634097.409999996</v>
      </c>
      <c r="E25" s="36">
        <f>+'[1]SP '!$H$24</f>
        <v>29162419.739999998</v>
      </c>
      <c r="F25" s="36">
        <f t="shared" si="1"/>
        <v>5471677.6699999981</v>
      </c>
    </row>
    <row r="26" spans="1:6">
      <c r="A26" s="37"/>
      <c r="B26" s="46" t="s">
        <v>19</v>
      </c>
      <c r="C26" s="47">
        <v>11</v>
      </c>
      <c r="D26" s="48">
        <f>+'[1]SP '!$E$25</f>
        <v>57263150</v>
      </c>
      <c r="E26" s="49">
        <f>+'[1]SP '!$G$25</f>
        <v>103428754</v>
      </c>
      <c r="F26" s="49">
        <f t="shared" si="1"/>
        <v>-46165604</v>
      </c>
    </row>
    <row r="27" spans="1:6">
      <c r="B27" s="33" t="s">
        <v>11</v>
      </c>
      <c r="C27" s="34">
        <v>30</v>
      </c>
      <c r="D27" s="35">
        <f>+'[1]SP '!$F$25</f>
        <v>12743804.16</v>
      </c>
      <c r="E27" s="36">
        <f>+'[1]SP '!$H$25</f>
        <v>19052688.710000001</v>
      </c>
      <c r="F27" s="36">
        <f>+D27-E27</f>
        <v>-6308884.5500000007</v>
      </c>
    </row>
    <row r="28" spans="1:6">
      <c r="A28" s="50" t="s">
        <v>20</v>
      </c>
      <c r="B28" s="51"/>
      <c r="C28" s="52"/>
      <c r="D28" s="53">
        <f>+'[1]SP '!$E$26</f>
        <v>362556571</v>
      </c>
      <c r="E28" s="54">
        <f>+'[1]SP '!$G$26</f>
        <v>377251753</v>
      </c>
      <c r="F28" s="54">
        <f t="shared" si="1"/>
        <v>-14695182</v>
      </c>
    </row>
    <row r="29" spans="1:6" s="61" customFormat="1" ht="12.75" customHeight="1">
      <c r="A29" s="55" t="s">
        <v>21</v>
      </c>
      <c r="B29" s="56"/>
      <c r="C29" s="57"/>
      <c r="D29" s="58">
        <f>+'[1]SP '!$E$29</f>
        <v>814062492</v>
      </c>
      <c r="E29" s="59">
        <f>+'[1]SP '!$G$29</f>
        <v>818642029</v>
      </c>
      <c r="F29" s="60">
        <f t="shared" si="1"/>
        <v>-4579537</v>
      </c>
    </row>
    <row r="30" spans="1:6" ht="12.75" customHeight="1">
      <c r="A30" s="62"/>
      <c r="B30" s="62"/>
      <c r="C30" s="63"/>
      <c r="D30" s="64"/>
      <c r="E30" s="65"/>
      <c r="F30" s="65"/>
    </row>
    <row r="31" spans="1:6">
      <c r="C31" s="66"/>
      <c r="D31" s="64"/>
    </row>
    <row r="32" spans="1:6" s="61" customFormat="1" ht="12.75">
      <c r="A32" s="67" t="s">
        <v>22</v>
      </c>
      <c r="B32" s="68" t="s">
        <v>23</v>
      </c>
      <c r="C32" s="69"/>
      <c r="D32" s="70"/>
      <c r="E32" s="71"/>
      <c r="F32" s="71"/>
    </row>
    <row r="33" spans="1:6">
      <c r="A33" s="21" t="s">
        <v>24</v>
      </c>
      <c r="C33" s="22"/>
      <c r="D33" s="23"/>
    </row>
    <row r="34" spans="1:6">
      <c r="B34" s="24" t="s">
        <v>25</v>
      </c>
      <c r="C34" s="25">
        <v>12</v>
      </c>
      <c r="D34" s="26">
        <f>+'[1]SP '!$E$32</f>
        <v>34727914</v>
      </c>
      <c r="E34" s="28">
        <f>+'[1]SP '!$G$32</f>
        <v>34727914</v>
      </c>
      <c r="F34" s="28">
        <f t="shared" si="1"/>
        <v>0</v>
      </c>
    </row>
    <row r="35" spans="1:6">
      <c r="B35" s="29" t="s">
        <v>26</v>
      </c>
      <c r="C35" s="30">
        <v>12</v>
      </c>
      <c r="D35" s="31">
        <f>+'[1]SP '!$E$33</f>
        <v>130670191</v>
      </c>
      <c r="E35" s="27">
        <f>+'[1]SP '!$G$33</f>
        <v>119266728</v>
      </c>
      <c r="F35" s="27">
        <f t="shared" si="1"/>
        <v>11403463</v>
      </c>
    </row>
    <row r="36" spans="1:6">
      <c r="B36" s="29" t="s">
        <v>27</v>
      </c>
      <c r="C36" s="30">
        <v>12</v>
      </c>
      <c r="D36" s="31">
        <f>+'[1]SP '!$E$34</f>
        <v>40751626</v>
      </c>
      <c r="E36" s="27">
        <f>+'[1]SP '!$G$34</f>
        <v>34657526</v>
      </c>
      <c r="F36" s="27">
        <f t="shared" si="1"/>
        <v>6094100</v>
      </c>
    </row>
    <row r="37" spans="1:6">
      <c r="A37" s="37"/>
      <c r="B37" s="46" t="s">
        <v>46</v>
      </c>
      <c r="C37" s="47">
        <v>12</v>
      </c>
      <c r="D37" s="48">
        <f>+'[1]SP '!$E$35</f>
        <v>103312837</v>
      </c>
      <c r="E37" s="49">
        <f>+'[1]SP '!$G$35</f>
        <v>68824318</v>
      </c>
      <c r="F37" s="49">
        <f t="shared" si="1"/>
        <v>34488519</v>
      </c>
    </row>
    <row r="38" spans="1:6">
      <c r="A38" s="41" t="s">
        <v>28</v>
      </c>
      <c r="B38" s="42"/>
      <c r="C38" s="43"/>
      <c r="D38" s="44">
        <f>+'[1]SP '!$E$40</f>
        <v>309462568</v>
      </c>
      <c r="E38" s="45">
        <f>+'[1]SP '!$G$40</f>
        <v>257476486</v>
      </c>
      <c r="F38" s="45">
        <f t="shared" si="1"/>
        <v>51986082</v>
      </c>
    </row>
    <row r="39" spans="1:6">
      <c r="A39" s="21" t="s">
        <v>29</v>
      </c>
      <c r="C39" s="22"/>
      <c r="D39" s="23"/>
    </row>
    <row r="40" spans="1:6">
      <c r="B40" s="24" t="s">
        <v>30</v>
      </c>
      <c r="C40" s="25">
        <v>13</v>
      </c>
      <c r="D40" s="26">
        <f>+'[1]SP '!$E$42</f>
        <v>167264097</v>
      </c>
      <c r="E40" s="28">
        <f>+'[1]SP '!$G$42</f>
        <v>193648696</v>
      </c>
      <c r="F40" s="28">
        <f t="shared" si="1"/>
        <v>-26384599</v>
      </c>
    </row>
    <row r="41" spans="1:6" ht="16.5" customHeight="1">
      <c r="B41" s="33" t="s">
        <v>11</v>
      </c>
      <c r="C41" s="34">
        <v>30</v>
      </c>
      <c r="D41" s="35">
        <f>+'[1]SP '!$F$42</f>
        <v>1795762.35</v>
      </c>
      <c r="E41" s="36">
        <f>+'[1]SP '!$H$42</f>
        <v>14212433.66</v>
      </c>
      <c r="F41" s="36">
        <f>+D41-E41</f>
        <v>-12416671.310000001</v>
      </c>
    </row>
    <row r="42" spans="1:6" ht="16.5" customHeight="1">
      <c r="B42" s="32" t="s">
        <v>31</v>
      </c>
      <c r="C42" s="30">
        <v>13</v>
      </c>
      <c r="D42" s="31">
        <f>+'[1]SP '!$E$43</f>
        <v>1452383</v>
      </c>
      <c r="E42" s="27">
        <f>+'[1]SP '!$G$43</f>
        <v>26755229</v>
      </c>
      <c r="F42" s="27">
        <f t="shared" si="1"/>
        <v>-25302846</v>
      </c>
    </row>
    <row r="43" spans="1:6">
      <c r="B43" s="33" t="s">
        <v>11</v>
      </c>
      <c r="C43" s="34">
        <v>30</v>
      </c>
      <c r="D43" s="35">
        <f>+'[1]SP '!$F$43</f>
        <v>0</v>
      </c>
      <c r="E43" s="36">
        <f>+'[1]SP '!$H$43</f>
        <v>24000000</v>
      </c>
      <c r="F43" s="36">
        <f>+D43-E43</f>
        <v>-24000000</v>
      </c>
    </row>
    <row r="44" spans="1:6">
      <c r="B44" s="29" t="s">
        <v>32</v>
      </c>
      <c r="C44" s="30">
        <v>14</v>
      </c>
      <c r="D44" s="31">
        <f>+'[1]SP '!$E$44</f>
        <v>119956</v>
      </c>
      <c r="E44" s="27">
        <f>+'[1]SP '!$G$44</f>
        <v>12657742</v>
      </c>
      <c r="F44" s="27">
        <f t="shared" si="1"/>
        <v>-12537786</v>
      </c>
    </row>
    <row r="45" spans="1:6">
      <c r="B45" s="33" t="s">
        <v>11</v>
      </c>
      <c r="C45" s="34">
        <v>30</v>
      </c>
      <c r="D45" s="35">
        <f>+'[1]SP '!$F$44</f>
        <v>0</v>
      </c>
      <c r="E45" s="36">
        <f>+'[1]SP '!$H$44</f>
        <v>4944925.2300000004</v>
      </c>
      <c r="F45" s="36">
        <f>+D45-E45</f>
        <v>-4944925.2300000004</v>
      </c>
    </row>
    <row r="46" spans="1:6">
      <c r="B46" s="29" t="s">
        <v>33</v>
      </c>
      <c r="C46" s="30">
        <v>15</v>
      </c>
      <c r="D46" s="31">
        <f>+'[1]SP '!$E$45</f>
        <v>5804993</v>
      </c>
      <c r="E46" s="27">
        <f>+'[1]SP '!$G$45</f>
        <v>4934583</v>
      </c>
      <c r="F46" s="27">
        <f t="shared" si="1"/>
        <v>870410</v>
      </c>
    </row>
    <row r="47" spans="1:6">
      <c r="B47" s="29" t="s">
        <v>34</v>
      </c>
      <c r="C47" s="30">
        <v>16</v>
      </c>
      <c r="D47" s="31">
        <f>+'[1]SP '!$E$46</f>
        <v>20048037</v>
      </c>
      <c r="E47" s="27">
        <f>+'[1]SP '!$G$46</f>
        <v>21709766</v>
      </c>
      <c r="F47" s="27">
        <f t="shared" si="1"/>
        <v>-1661729</v>
      </c>
    </row>
    <row r="48" spans="1:6">
      <c r="B48" s="33" t="s">
        <v>11</v>
      </c>
      <c r="C48" s="34">
        <v>30</v>
      </c>
      <c r="D48" s="35">
        <f>+'[1]SP '!$F$46</f>
        <v>45775.39</v>
      </c>
      <c r="E48" s="36">
        <f>+'[1]SP '!$H$46</f>
        <v>45212.4</v>
      </c>
      <c r="F48" s="36">
        <f t="shared" si="1"/>
        <v>562.98999999999796</v>
      </c>
    </row>
    <row r="49" spans="1:6">
      <c r="A49" s="41" t="s">
        <v>35</v>
      </c>
      <c r="B49" s="42"/>
      <c r="C49" s="43"/>
      <c r="D49" s="44">
        <f>+'[1]SP '!$E$48</f>
        <v>194689466</v>
      </c>
      <c r="E49" s="82">
        <f>+'[1]SP '!$G$48</f>
        <v>259706016</v>
      </c>
      <c r="F49" s="45">
        <f t="shared" si="1"/>
        <v>-65016550</v>
      </c>
    </row>
    <row r="50" spans="1:6">
      <c r="A50" s="21" t="s">
        <v>36</v>
      </c>
      <c r="C50" s="22"/>
      <c r="D50" s="23"/>
    </row>
    <row r="51" spans="1:6">
      <c r="B51" s="24" t="s">
        <v>37</v>
      </c>
      <c r="C51" s="25">
        <v>13</v>
      </c>
      <c r="D51" s="26">
        <f>+'[1]SP '!$E$50</f>
        <v>43172228</v>
      </c>
      <c r="E51" s="28">
        <f>+'[1]SP '!$G$50</f>
        <v>60227361</v>
      </c>
      <c r="F51" s="28">
        <f t="shared" si="1"/>
        <v>-17055133</v>
      </c>
    </row>
    <row r="52" spans="1:6">
      <c r="B52" s="33" t="s">
        <v>11</v>
      </c>
      <c r="C52" s="34">
        <v>30</v>
      </c>
      <c r="D52" s="35">
        <f>+'[1]SP '!$F$50</f>
        <v>12378279.859999999</v>
      </c>
      <c r="E52" s="36">
        <f>+'[1]SP '!$H$50</f>
        <v>19813115.530000001</v>
      </c>
      <c r="F52" s="36">
        <f>+D52-E52</f>
        <v>-7434835.6700000018</v>
      </c>
    </row>
    <row r="53" spans="1:6">
      <c r="B53" s="29" t="s">
        <v>38</v>
      </c>
      <c r="C53" s="30">
        <v>13</v>
      </c>
      <c r="D53" s="31">
        <f>+'[1]SP '!$E$51</f>
        <v>45472010</v>
      </c>
      <c r="E53" s="27">
        <f>+'[1]SP '!$G$51</f>
        <v>65428845</v>
      </c>
      <c r="F53" s="27">
        <f t="shared" si="1"/>
        <v>-19956835</v>
      </c>
    </row>
    <row r="54" spans="1:6">
      <c r="B54" s="33" t="s">
        <v>11</v>
      </c>
      <c r="C54" s="34">
        <v>30</v>
      </c>
      <c r="D54" s="35">
        <f>+'[1]SP '!$F$51</f>
        <v>44834103.310000002</v>
      </c>
      <c r="E54" s="36">
        <f>+'[1]SP '!$H$51</f>
        <v>61520431.960000001</v>
      </c>
      <c r="F54" s="36">
        <f t="shared" si="1"/>
        <v>-16686328.649999999</v>
      </c>
    </row>
    <row r="55" spans="1:6">
      <c r="B55" s="29" t="s">
        <v>39</v>
      </c>
      <c r="C55" s="30">
        <v>17</v>
      </c>
      <c r="D55" s="31">
        <f>+'[1]SP '!$E$52</f>
        <v>144270442</v>
      </c>
      <c r="E55" s="27">
        <f>+'[1]SP '!$G$52</f>
        <v>121645741</v>
      </c>
      <c r="F55" s="27">
        <f t="shared" si="1"/>
        <v>22624701</v>
      </c>
    </row>
    <row r="56" spans="1:6">
      <c r="B56" s="33" t="s">
        <v>11</v>
      </c>
      <c r="C56" s="34">
        <v>30</v>
      </c>
      <c r="D56" s="35">
        <f>+'[1]SP '!$F$52</f>
        <v>17157977.75</v>
      </c>
      <c r="E56" s="36">
        <f>+'[1]SP '!$H$52</f>
        <v>17395876.719999999</v>
      </c>
      <c r="F56" s="36">
        <f t="shared" si="1"/>
        <v>-237898.96999999881</v>
      </c>
    </row>
    <row r="57" spans="1:6">
      <c r="B57" s="29" t="s">
        <v>40</v>
      </c>
      <c r="C57" s="30">
        <v>18</v>
      </c>
      <c r="D57" s="31">
        <f>+'[1]SP '!$E$53</f>
        <v>6822538</v>
      </c>
      <c r="E57" s="27">
        <f>+'[1]SP '!$G$53</f>
        <v>7810446</v>
      </c>
      <c r="F57" s="27">
        <f t="shared" si="1"/>
        <v>-987908</v>
      </c>
    </row>
    <row r="58" spans="1:6">
      <c r="B58" s="29" t="s">
        <v>48</v>
      </c>
      <c r="C58" s="30">
        <v>15</v>
      </c>
      <c r="D58" s="31">
        <f>+'[1]SP '!$E$54</f>
        <v>2830000</v>
      </c>
      <c r="E58" s="27">
        <f>+'[1]SP '!$G$54</f>
        <v>645000</v>
      </c>
      <c r="F58" s="27">
        <f t="shared" si="1"/>
        <v>2185000</v>
      </c>
    </row>
    <row r="59" spans="1:6">
      <c r="B59" s="29" t="s">
        <v>41</v>
      </c>
      <c r="C59" s="30">
        <v>19</v>
      </c>
      <c r="D59" s="31">
        <f>+'[1]SP '!$E$55</f>
        <v>67343240</v>
      </c>
      <c r="E59" s="27">
        <f>+'[1]SP '!$G$55</f>
        <v>45702134</v>
      </c>
      <c r="F59" s="27">
        <f t="shared" si="1"/>
        <v>21641106</v>
      </c>
    </row>
    <row r="60" spans="1:6">
      <c r="A60" s="72"/>
      <c r="B60" s="73" t="s">
        <v>11</v>
      </c>
      <c r="C60" s="34">
        <v>30</v>
      </c>
      <c r="D60" s="74">
        <f>+'[1]SP '!$F$55</f>
        <v>11675668.32</v>
      </c>
      <c r="E60" s="75">
        <f>+'[1]SP '!$H$55</f>
        <v>2064499.12</v>
      </c>
      <c r="F60" s="75">
        <f t="shared" si="1"/>
        <v>9611169.1999999993</v>
      </c>
    </row>
    <row r="61" spans="1:6">
      <c r="A61" s="50" t="s">
        <v>42</v>
      </c>
      <c r="B61" s="51"/>
      <c r="C61" s="52"/>
      <c r="D61" s="53">
        <f>+'[1]SP '!$E$56</f>
        <v>309910458</v>
      </c>
      <c r="E61" s="54">
        <f>+'[1]SP '!$G$56</f>
        <v>301459527</v>
      </c>
      <c r="F61" s="54">
        <f t="shared" si="1"/>
        <v>8450931</v>
      </c>
    </row>
    <row r="62" spans="1:6" s="61" customFormat="1" ht="12.75" customHeight="1">
      <c r="A62" s="55" t="s">
        <v>43</v>
      </c>
      <c r="B62" s="56"/>
      <c r="C62" s="57"/>
      <c r="D62" s="58">
        <f>+D61+D49</f>
        <v>504599924</v>
      </c>
      <c r="E62" s="59">
        <f>+'[1]SP '!$G$59</f>
        <v>561165543</v>
      </c>
      <c r="F62" s="60">
        <f t="shared" si="1"/>
        <v>-56565619</v>
      </c>
    </row>
    <row r="63" spans="1:6">
      <c r="A63" s="55" t="s">
        <v>49</v>
      </c>
      <c r="B63" s="76"/>
      <c r="C63" s="77"/>
      <c r="D63" s="58">
        <f>+'[1]SP '!$E$60</f>
        <v>814062492</v>
      </c>
      <c r="E63" s="60">
        <f>+'[1]SP '!$G$60</f>
        <v>818642029</v>
      </c>
      <c r="F63" s="60">
        <f t="shared" si="1"/>
        <v>-4579537</v>
      </c>
    </row>
    <row r="64" spans="1:6" ht="3.95" customHeight="1">
      <c r="A64" s="78"/>
      <c r="C64" s="66"/>
      <c r="D64" s="79"/>
    </row>
    <row r="65" spans="1:3" ht="12.75" customHeight="1">
      <c r="A65" t="s">
        <v>44</v>
      </c>
      <c r="C65" s="66"/>
    </row>
    <row r="66" spans="1:3" ht="12.75" customHeight="1">
      <c r="C66" s="66"/>
    </row>
    <row r="67" spans="1:3">
      <c r="C67" s="66"/>
    </row>
    <row r="68" spans="1:3">
      <c r="C68" s="66"/>
    </row>
    <row r="69" spans="1:3">
      <c r="C69" s="66"/>
    </row>
    <row r="103" spans="1:1" ht="15.75">
      <c r="A103" s="80"/>
    </row>
  </sheetData>
  <mergeCells count="1">
    <mergeCell ref="B2:E2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pag. 162 - 163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2016-04-28T12:17:20Z</dcterms:modified>
</cp:coreProperties>
</file>