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/>
  </bookViews>
  <sheets>
    <sheet name="pag. 166-167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20" i="1" l="1"/>
  <c r="D20" i="1"/>
  <c r="E38" i="1" l="1"/>
  <c r="E37" i="1"/>
  <c r="E36" i="1"/>
  <c r="E35" i="1"/>
  <c r="E34" i="1"/>
  <c r="E32" i="1"/>
  <c r="E31" i="1"/>
  <c r="E30" i="1"/>
  <c r="E29" i="1"/>
  <c r="E28" i="1"/>
  <c r="E25" i="1"/>
  <c r="E24" i="1"/>
  <c r="E22" i="1"/>
  <c r="E21" i="1"/>
  <c r="E19" i="1"/>
  <c r="E17" i="1"/>
  <c r="E16" i="1"/>
  <c r="E14" i="1"/>
  <c r="E13" i="1"/>
  <c r="E12" i="1"/>
  <c r="E11" i="1"/>
  <c r="E10" i="1"/>
  <c r="E9" i="1"/>
  <c r="E8" i="1"/>
  <c r="E7" i="1"/>
  <c r="D38" i="1" l="1"/>
  <c r="D37" i="1"/>
  <c r="D36" i="1"/>
  <c r="D35" i="1"/>
  <c r="D34" i="1"/>
  <c r="D32" i="1"/>
  <c r="D31" i="1"/>
  <c r="D30" i="1"/>
  <c r="D29" i="1"/>
  <c r="D28" i="1"/>
  <c r="D25" i="1"/>
  <c r="D24" i="1"/>
  <c r="D22" i="1"/>
  <c r="D21" i="1"/>
  <c r="D19" i="1"/>
  <c r="D17" i="1"/>
  <c r="D16" i="1"/>
  <c r="D14" i="1"/>
  <c r="D13" i="1"/>
  <c r="D12" i="1"/>
  <c r="D11" i="1"/>
  <c r="D10" i="1"/>
  <c r="D9" i="1"/>
  <c r="D8" i="1"/>
  <c r="D7" i="1"/>
  <c r="D39" i="1" l="1"/>
  <c r="D15" i="1"/>
  <c r="D26" i="1" s="1"/>
  <c r="D33" i="1" l="1"/>
  <c r="E39" i="1"/>
  <c r="E33" i="1"/>
  <c r="E15" i="1"/>
  <c r="E26" i="1" s="1"/>
  <c r="E40" i="1" l="1"/>
  <c r="E41" i="1" s="1"/>
  <c r="D40" i="1"/>
  <c r="D41" i="1" s="1"/>
</calcChain>
</file>

<file path=xl/sharedStrings.xml><?xml version="1.0" encoding="utf-8"?>
<sst xmlns="http://schemas.openxmlformats.org/spreadsheetml/2006/main" count="40" uniqueCount="40">
  <si>
    <t xml:space="preserve"> </t>
  </si>
  <si>
    <t>(in euro)</t>
  </si>
  <si>
    <t>Note</t>
  </si>
  <si>
    <t>Disponibilità liquide e mezzi equivalenti all’inizio del periodo</t>
  </si>
  <si>
    <t>Risultato prima delle imposte</t>
  </si>
  <si>
    <t>Ammortamenti/Svalutazioni</t>
  </si>
  <si>
    <t>Plusvalenze/Minusvalenze</t>
  </si>
  <si>
    <t>Rivalutazioni/Svalutazioni di partecipazioni</t>
  </si>
  <si>
    <t>Componente finanziaria dei fondi relativi a debiti per il personale</t>
  </si>
  <si>
    <t>Altri accantonamenti ai fondi al netto degli utilizzi</t>
  </si>
  <si>
    <t>Flusso monetario generato dalla gestione reddituale</t>
  </si>
  <si>
    <t>Imposte correnti pagate</t>
  </si>
  <si>
    <t>Utilizzi dei fondi relativi al personale</t>
  </si>
  <si>
    <t>(Aumento) diminuzione delle attività a breve:</t>
  </si>
  <si>
    <t>rimanenze</t>
  </si>
  <si>
    <t>Aumento (diminuzione) delle passività a breve:</t>
  </si>
  <si>
    <t>debiti verso altri e altre passività</t>
  </si>
  <si>
    <t>Flusso monetario netto generato/(assorbito) da attività operativa</t>
  </si>
  <si>
    <t>Investimenti in immobilizzazioni:</t>
  </si>
  <si>
    <t>immateriali</t>
  </si>
  <si>
    <t>materiali</t>
  </si>
  <si>
    <t>finanziarie (partecipazioni)</t>
  </si>
  <si>
    <t>Prezzo di realizzo,  o valore di rimborso, di immobilizzazioni immateriali e materiali</t>
  </si>
  <si>
    <t>Prezzo di realizzo, o valore di rimborso, di partecipazioni</t>
  </si>
  <si>
    <t>Flusso monetario netto generato/(assorbito) da attività di investimento</t>
  </si>
  <si>
    <t>Dividendi pagati nel periodo</t>
  </si>
  <si>
    <t>Finanziamenti verso società del Gruppo e posizioni verso gli aderenti al sistema di tesoreria accentrata</t>
  </si>
  <si>
    <t>Mutui e finanziamenti assunti nel periodo da banche e altri finanziatori</t>
  </si>
  <si>
    <t>Rimborso di mutui e finanziamenti a lungo termine</t>
  </si>
  <si>
    <t>Flusso monetario netto generato/(assorbito) da attività di finanziamento</t>
  </si>
  <si>
    <t>Flusso monetario complessivo</t>
  </si>
  <si>
    <t>Disponibilità liquide e mezzi equivalenti alla fine del periodo</t>
  </si>
  <si>
    <t>crediti verso clienti e società del Gruppo</t>
  </si>
  <si>
    <t>debiti verso fornitori e società del Gruppo</t>
  </si>
  <si>
    <t>Variazione valutazione di fair value di strumenti derivati</t>
  </si>
  <si>
    <t>P</t>
  </si>
  <si>
    <t>RENDICONTO FINANZIARIO DI BREMBO S.P.A.</t>
  </si>
  <si>
    <t xml:space="preserve">crediti verso altri e altre attività </t>
  </si>
  <si>
    <t>ROSPETTI CONTABILI DI BREMBO S.P.A. AL 31 DICEMBRE 2015</t>
  </si>
  <si>
    <t>attività finanziarie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</si>
</sst>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#,##0;\(#,##0\);0"/>
  </numFmts>
  <fonts count="18">
    <font>
      <sz val="11"/>
      <color theme="1"/>
      <name val="Calibri"/>
      <family val="2"/>
      <scheme val="minor"/>
    </font>
    <font>
      <sz val="16"/>
      <color indexed="9"/>
      <name val="Arial Narrow Bold"/>
    </font>
    <font>
      <sz val="16"/>
      <name val="Arial Narrow Bold"/>
    </font>
    <font>
      <sz val="10"/>
      <name val="BankGothicBT-Light"/>
    </font>
    <font>
      <b/>
      <sz val="10"/>
      <color indexed="9"/>
      <name val="Verdana"/>
      <family val="2"/>
    </font>
    <font>
      <sz val="10"/>
      <color indexed="9"/>
      <name val="Verdana"/>
      <family val="2"/>
    </font>
    <font>
      <sz val="10"/>
      <color indexed="8"/>
      <name val="Frutiger-Light"/>
    </font>
    <font>
      <i/>
      <sz val="8"/>
      <name val="Frutiger-LightItalic"/>
    </font>
    <font>
      <b/>
      <i/>
      <sz val="8"/>
      <color indexed="8"/>
      <name val="Frutiger-Light"/>
    </font>
    <font>
      <b/>
      <i/>
      <sz val="8"/>
      <name val="Frutiger-Light"/>
    </font>
    <font>
      <b/>
      <sz val="9"/>
      <name val="Frutiger-Light"/>
    </font>
    <font>
      <b/>
      <sz val="9"/>
      <color indexed="8"/>
      <name val="Frutiger-Light"/>
    </font>
    <font>
      <sz val="9"/>
      <name val="Frutiger-Light"/>
    </font>
    <font>
      <b/>
      <sz val="9"/>
      <name val="Frutiger-Bold"/>
    </font>
    <font>
      <i/>
      <sz val="7.5"/>
      <name val="Frutiger-LightItalic"/>
    </font>
    <font>
      <i/>
      <sz val="9"/>
      <name val="Frutiger-LightItalic"/>
    </font>
    <font>
      <i/>
      <sz val="7"/>
      <name val="Verdana"/>
      <family val="2"/>
    </font>
    <font>
      <sz val="11"/>
      <color indexed="8"/>
      <name val="CG Times (W1)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 style="thin">
        <color indexed="55"/>
      </bottom>
      <diagonal/>
    </border>
    <border>
      <left style="thin">
        <color indexed="10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10"/>
      </left>
      <right style="thin">
        <color indexed="10"/>
      </right>
      <top/>
      <bottom style="thin">
        <color indexed="22"/>
      </bottom>
      <diagonal/>
    </border>
    <border>
      <left style="thin">
        <color indexed="10"/>
      </left>
      <right/>
      <top/>
      <bottom style="thin">
        <color indexed="22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22"/>
      </bottom>
      <diagonal/>
    </border>
    <border>
      <left style="thin">
        <color indexed="10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0"/>
      </left>
      <right style="thin">
        <color indexed="10"/>
      </right>
      <top style="thin">
        <color indexed="22"/>
      </top>
      <bottom/>
      <diagonal/>
    </border>
    <border>
      <left style="thin">
        <color indexed="10"/>
      </left>
      <right/>
      <top style="thin">
        <color indexed="22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/>
      <diagonal/>
    </border>
    <border>
      <left style="thin">
        <color indexed="10"/>
      </left>
      <right/>
      <top style="thin">
        <color indexed="55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10"/>
      </left>
      <right style="thin">
        <color indexed="10"/>
      </right>
      <top/>
      <bottom style="thin">
        <color indexed="55"/>
      </bottom>
      <diagonal/>
    </border>
    <border>
      <left style="thin">
        <color indexed="10"/>
      </left>
      <right/>
      <top/>
      <bottom style="thin">
        <color indexed="55"/>
      </bottom>
      <diagonal/>
    </border>
  </borders>
  <cellStyleXfs count="2">
    <xf numFmtId="0" fontId="0" fillId="0" borderId="0"/>
    <xf numFmtId="165" fontId="17" fillId="0" borderId="0">
      <alignment vertical="center"/>
    </xf>
  </cellStyleXfs>
  <cellXfs count="53">
    <xf numFmtId="0" fontId="0" fillId="0" borderId="0" xfId="0"/>
    <xf numFmtId="0" fontId="1" fillId="2" borderId="1" xfId="0" applyFont="1" applyFill="1" applyBorder="1" applyAlignment="1">
      <alignment horizontal="right"/>
    </xf>
    <xf numFmtId="0" fontId="3" fillId="0" borderId="0" xfId="0" applyFont="1"/>
    <xf numFmtId="164" fontId="0" fillId="0" borderId="0" xfId="0" applyNumberFormat="1" applyAlignment="1">
      <alignment horizontal="right"/>
    </xf>
    <xf numFmtId="164" fontId="0" fillId="0" borderId="0" xfId="0" applyNumberFormat="1" applyBorder="1" applyAlignment="1">
      <alignment horizontal="right"/>
    </xf>
    <xf numFmtId="0" fontId="4" fillId="2" borderId="0" xfId="0" applyFont="1" applyFill="1" applyAlignment="1">
      <alignment horizontal="left"/>
    </xf>
    <xf numFmtId="0" fontId="5" fillId="2" borderId="0" xfId="0" applyFont="1" applyFill="1"/>
    <xf numFmtId="164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Border="1" applyAlignment="1">
      <alignment horizontal="right"/>
    </xf>
    <xf numFmtId="0" fontId="0" fillId="0" borderId="0" xfId="0" applyBorder="1"/>
    <xf numFmtId="0" fontId="6" fillId="0" borderId="0" xfId="0" applyFont="1" applyAlignment="1">
      <alignment horizontal="left" indent="1"/>
    </xf>
    <xf numFmtId="164" fontId="0" fillId="0" borderId="2" xfId="0" applyNumberFormat="1" applyBorder="1" applyAlignment="1">
      <alignment horizontal="right"/>
    </xf>
    <xf numFmtId="0" fontId="7" fillId="0" borderId="0" xfId="0" applyFont="1" applyAlignment="1">
      <alignment horizontal="left" indent="1"/>
    </xf>
    <xf numFmtId="0" fontId="10" fillId="0" borderId="3" xfId="0" applyFont="1" applyBorder="1" applyAlignment="1"/>
    <xf numFmtId="0" fontId="10" fillId="0" borderId="3" xfId="0" applyFont="1" applyBorder="1" applyAlignment="1">
      <alignment horizontal="left" indent="1"/>
    </xf>
    <xf numFmtId="164" fontId="10" fillId="0" borderId="4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2" fillId="0" borderId="6" xfId="0" applyFont="1" applyBorder="1" applyAlignment="1"/>
    <xf numFmtId="0" fontId="12" fillId="0" borderId="7" xfId="0" applyFont="1" applyBorder="1" applyAlignment="1"/>
    <xf numFmtId="164" fontId="13" fillId="0" borderId="8" xfId="0" applyNumberFormat="1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164" fontId="12" fillId="0" borderId="10" xfId="0" applyNumberFormat="1" applyFont="1" applyBorder="1" applyAlignment="1">
      <alignment horizontal="right"/>
    </xf>
    <xf numFmtId="164" fontId="12" fillId="0" borderId="11" xfId="0" applyNumberFormat="1" applyFont="1" applyBorder="1" applyAlignment="1">
      <alignment horizontal="right"/>
    </xf>
    <xf numFmtId="0" fontId="14" fillId="0" borderId="6" xfId="0" applyFont="1" applyBorder="1" applyAlignment="1">
      <alignment horizontal="left" indent="1"/>
    </xf>
    <xf numFmtId="0" fontId="12" fillId="0" borderId="12" xfId="0" applyFont="1" applyBorder="1" applyAlignment="1"/>
    <xf numFmtId="164" fontId="12" fillId="0" borderId="13" xfId="0" applyNumberFormat="1" applyFont="1" applyBorder="1" applyAlignment="1">
      <alignment horizontal="right"/>
    </xf>
    <xf numFmtId="164" fontId="12" fillId="0" borderId="14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4" fontId="12" fillId="0" borderId="9" xfId="0" applyNumberFormat="1" applyFont="1" applyBorder="1" applyAlignment="1">
      <alignment horizontal="right"/>
    </xf>
    <xf numFmtId="0" fontId="15" fillId="0" borderId="6" xfId="0" applyFont="1" applyBorder="1" applyAlignment="1"/>
    <xf numFmtId="164" fontId="15" fillId="0" borderId="10" xfId="0" applyNumberFormat="1" applyFont="1" applyBorder="1" applyAlignment="1">
      <alignment horizontal="right"/>
    </xf>
    <xf numFmtId="164" fontId="15" fillId="0" borderId="11" xfId="0" applyNumberFormat="1" applyFont="1" applyBorder="1" applyAlignment="1">
      <alignment horizontal="right"/>
    </xf>
    <xf numFmtId="0" fontId="12" fillId="0" borderId="6" xfId="0" applyFont="1" applyBorder="1" applyAlignment="1">
      <alignment horizontal="left" indent="1"/>
    </xf>
    <xf numFmtId="0" fontId="15" fillId="0" borderId="7" xfId="0" applyFont="1" applyBorder="1" applyAlignment="1"/>
    <xf numFmtId="164" fontId="15" fillId="0" borderId="8" xfId="0" applyNumberFormat="1" applyFont="1" applyFill="1" applyBorder="1" applyAlignment="1">
      <alignment horizontal="right"/>
    </xf>
    <xf numFmtId="164" fontId="15" fillId="0" borderId="9" xfId="0" applyNumberFormat="1" applyFont="1" applyFill="1" applyBorder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Border="1" applyAlignment="1"/>
    <xf numFmtId="164" fontId="12" fillId="0" borderId="15" xfId="0" applyNumberFormat="1" applyFont="1" applyBorder="1" applyAlignment="1">
      <alignment horizontal="right"/>
    </xf>
    <xf numFmtId="164" fontId="12" fillId="0" borderId="16" xfId="0" applyNumberFormat="1" applyFont="1" applyBorder="1" applyAlignment="1">
      <alignment horizontal="right"/>
    </xf>
    <xf numFmtId="164" fontId="0" fillId="0" borderId="17" xfId="0" applyNumberFormat="1" applyBorder="1" applyAlignment="1">
      <alignment horizontal="right"/>
    </xf>
    <xf numFmtId="0" fontId="10" fillId="0" borderId="1" xfId="0" applyFont="1" applyBorder="1" applyAlignment="1"/>
    <xf numFmtId="0" fontId="10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center"/>
    </xf>
    <xf numFmtId="164" fontId="10" fillId="0" borderId="18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/>
    </xf>
    <xf numFmtId="0" fontId="16" fillId="0" borderId="0" xfId="0" applyFont="1" applyAlignment="1">
      <alignment vertical="top" wrapText="1"/>
    </xf>
    <xf numFmtId="0" fontId="2" fillId="0" borderId="1" xfId="0" applyFont="1" applyBorder="1" applyAlignment="1">
      <alignment horizontal="left"/>
    </xf>
    <xf numFmtId="0" fontId="0" fillId="0" borderId="20" xfId="0" applyBorder="1"/>
    <xf numFmtId="0" fontId="8" fillId="0" borderId="20" xfId="0" applyFont="1" applyBorder="1" applyAlignment="1">
      <alignment horizontal="left" indent="1"/>
    </xf>
    <xf numFmtId="164" fontId="9" fillId="0" borderId="21" xfId="0" applyNumberFormat="1" applyFont="1" applyBorder="1" applyAlignment="1">
      <alignment horizontal="right"/>
    </xf>
    <xf numFmtId="164" fontId="9" fillId="0" borderId="22" xfId="0" applyNumberFormat="1" applyFont="1" applyBorder="1" applyAlignment="1">
      <alignment horizontal="right"/>
    </xf>
  </cellXfs>
  <cellStyles count="2">
    <cellStyle name="ale" xfId="1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MM_FIN_COGE\Amminstr&amp;Finanza\515%20Consolidato\CONSOLIDATO%202015\ANNUALE%202015\05%20-%20NOTA%20BREMBO%20SPA\Prospetti%20_annuale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li"/>
      <sheetName val="13_SP_MUTUI_Con|1"/>
      <sheetName val="SP "/>
      <sheetName val="CE "/>
      <sheetName val="CE_Complessivo|1"/>
      <sheetName val="RF"/>
      <sheetName val="PN "/>
      <sheetName val="Livelli FV"/>
      <sheetName val="01_MAT"/>
      <sheetName val="02_IMMAT"/>
      <sheetName val="03_partecipazioni"/>
      <sheetName val="impairment"/>
      <sheetName val="04_att fin"/>
      <sheetName val="05_att non corr"/>
      <sheetName val="06B_FI"/>
      <sheetName val="06C_PDF"/>
      <sheetName val="07_rim+FSVM"/>
      <sheetName val="08_cred+FSVC"/>
      <sheetName val="rischio credito"/>
      <sheetName val="market risk"/>
      <sheetName val="rischio.creditoTAGETIK"/>
      <sheetName val="rischio liquidità"/>
      <sheetName val="09_altri cr"/>
      <sheetName val="SP_MIC_Con|1"/>
      <sheetName val="10_att fin corr"/>
      <sheetName val="11_disp liq"/>
      <sheetName val="12_azioni"/>
      <sheetName val="CF-hedge"/>
      <sheetName val="13_mutui"/>
      <sheetName val="13_deb fin"/>
      <sheetName val="13_Leasing"/>
      <sheetName val="13_PFN"/>
      <sheetName val="14_altre pass non cor"/>
      <sheetName val="15_FSRO"/>
      <sheetName val="16_TFR"/>
      <sheetName val="MERCER"/>
      <sheetName val="17_d comm"/>
      <sheetName val="18_d tributari"/>
      <sheetName val="19_altre pa corr"/>
      <sheetName val="20_ricavi"/>
      <sheetName val="21_altri ric"/>
      <sheetName val="23_mp"/>
      <sheetName val="24_costi oper"/>
      <sheetName val="25_costi xsonale"/>
      <sheetName val="25_dip"/>
      <sheetName val="26_amm"/>
      <sheetName val="27_prov fin"/>
      <sheetName val="28_prov part"/>
      <sheetName val="29_imposte"/>
      <sheetName val="raccordo utile imposte"/>
      <sheetName val="all 1"/>
      <sheetName val="all 2"/>
      <sheetName val="all 3"/>
      <sheetName val="Alle 4 arrotondato"/>
      <sheetName val="Alle 4"/>
      <sheetName val="all 5"/>
      <sheetName val="all 5 old"/>
    </sheetNames>
    <sheetDataSet>
      <sheetData sheetId="0"/>
      <sheetData sheetId="1"/>
      <sheetData sheetId="2"/>
      <sheetData sheetId="3"/>
      <sheetData sheetId="4"/>
      <sheetData sheetId="5">
        <row r="5">
          <cell r="E5" t="str">
            <v>31.12.2015</v>
          </cell>
          <cell r="F5" t="str">
            <v>31.12.2014</v>
          </cell>
        </row>
        <row r="6">
          <cell r="E6">
            <v>95524769</v>
          </cell>
          <cell r="F6">
            <v>53020668</v>
          </cell>
        </row>
        <row r="12">
          <cell r="E12">
            <v>128037722</v>
          </cell>
          <cell r="F12">
            <v>85821747</v>
          </cell>
        </row>
        <row r="13">
          <cell r="E13">
            <v>34858836</v>
          </cell>
          <cell r="F13">
            <v>37118770</v>
          </cell>
        </row>
        <row r="14">
          <cell r="E14">
            <v>-330792</v>
          </cell>
          <cell r="F14">
            <v>-180012</v>
          </cell>
        </row>
        <row r="15">
          <cell r="E15">
            <v>16872757</v>
          </cell>
          <cell r="F15">
            <v>10181968</v>
          </cell>
        </row>
        <row r="16">
          <cell r="E16">
            <v>381460</v>
          </cell>
          <cell r="F16">
            <v>684204</v>
          </cell>
        </row>
        <row r="18">
          <cell r="E18">
            <v>5451090</v>
          </cell>
          <cell r="F18">
            <v>6531405</v>
          </cell>
        </row>
        <row r="21">
          <cell r="E21">
            <v>-32418686</v>
          </cell>
          <cell r="F21">
            <v>-15794524</v>
          </cell>
        </row>
        <row r="22">
          <cell r="E22">
            <v>-921043</v>
          </cell>
          <cell r="F22">
            <v>-1545069</v>
          </cell>
        </row>
        <row r="24">
          <cell r="E24">
            <v>-6399578</v>
          </cell>
          <cell r="F24">
            <v>2501650</v>
          </cell>
        </row>
        <row r="25">
          <cell r="E25">
            <v>-2100</v>
          </cell>
          <cell r="F25">
            <v>0</v>
          </cell>
        </row>
        <row r="26">
          <cell r="E26">
            <v>-20325045</v>
          </cell>
          <cell r="F26">
            <v>-16410103</v>
          </cell>
        </row>
        <row r="27">
          <cell r="E27">
            <v>692096</v>
          </cell>
          <cell r="F27">
            <v>1590039</v>
          </cell>
        </row>
        <row r="29">
          <cell r="E29">
            <v>22624701</v>
          </cell>
          <cell r="F29">
            <v>-7778305</v>
          </cell>
        </row>
        <row r="30">
          <cell r="E30">
            <v>9407012</v>
          </cell>
          <cell r="F30">
            <v>11365645</v>
          </cell>
        </row>
        <row r="35">
          <cell r="E35">
            <v>-17324951</v>
          </cell>
          <cell r="F35">
            <v>-14958199</v>
          </cell>
        </row>
        <row r="36">
          <cell r="E36">
            <v>-22178697</v>
          </cell>
          <cell r="F36">
            <v>-24428393</v>
          </cell>
        </row>
        <row r="37">
          <cell r="E37">
            <v>-9703882</v>
          </cell>
          <cell r="F37">
            <v>-24192764</v>
          </cell>
        </row>
        <row r="38">
          <cell r="E38">
            <v>772704</v>
          </cell>
          <cell r="F38">
            <v>2726625</v>
          </cell>
        </row>
        <row r="39">
          <cell r="E39">
            <v>500233</v>
          </cell>
          <cell r="F39">
            <v>0</v>
          </cell>
        </row>
        <row r="43">
          <cell r="E43">
            <v>-52029960</v>
          </cell>
          <cell r="F43">
            <v>-32518725</v>
          </cell>
        </row>
        <row r="44">
          <cell r="E44">
            <v>-55776768</v>
          </cell>
          <cell r="F44">
            <v>-9012498</v>
          </cell>
        </row>
        <row r="46">
          <cell r="E46">
            <v>-684214</v>
          </cell>
          <cell r="F46">
            <v>155529</v>
          </cell>
        </row>
        <row r="48">
          <cell r="E48">
            <v>130002439</v>
          </cell>
          <cell r="F48">
            <v>103152062</v>
          </cell>
        </row>
        <row r="49">
          <cell r="E49">
            <v>-186389225</v>
          </cell>
          <cell r="F49">
            <v>-72506951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4"/>
  <sheetViews>
    <sheetView tabSelected="1" topLeftCell="A4" workbookViewId="0">
      <selection activeCell="G31" sqref="G31"/>
    </sheetView>
  </sheetViews>
  <sheetFormatPr defaultRowHeight="15"/>
  <cols>
    <col min="1" max="1" width="3.5703125" customWidth="1"/>
    <col min="2" max="2" width="83.5703125" customWidth="1"/>
    <col min="3" max="3" width="8" customWidth="1"/>
    <col min="4" max="4" width="15.5703125" style="3" customWidth="1"/>
    <col min="5" max="5" width="15.140625" style="4" customWidth="1"/>
    <col min="257" max="257" width="3.5703125" customWidth="1"/>
    <col min="258" max="258" width="83.5703125" customWidth="1"/>
    <col min="259" max="259" width="8" customWidth="1"/>
    <col min="260" max="260" width="15.5703125" customWidth="1"/>
    <col min="261" max="261" width="15.140625" customWidth="1"/>
    <col min="513" max="513" width="3.5703125" customWidth="1"/>
    <col min="514" max="514" width="83.5703125" customWidth="1"/>
    <col min="515" max="515" width="8" customWidth="1"/>
    <col min="516" max="516" width="15.5703125" customWidth="1"/>
    <col min="517" max="517" width="15.140625" customWidth="1"/>
    <col min="769" max="769" width="3.5703125" customWidth="1"/>
    <col min="770" max="770" width="83.5703125" customWidth="1"/>
    <col min="771" max="771" width="8" customWidth="1"/>
    <col min="772" max="772" width="15.5703125" customWidth="1"/>
    <col min="773" max="773" width="15.140625" customWidth="1"/>
    <col min="1025" max="1025" width="3.5703125" customWidth="1"/>
    <col min="1026" max="1026" width="83.5703125" customWidth="1"/>
    <col min="1027" max="1027" width="8" customWidth="1"/>
    <col min="1028" max="1028" width="15.5703125" customWidth="1"/>
    <col min="1029" max="1029" width="15.140625" customWidth="1"/>
    <col min="1281" max="1281" width="3.5703125" customWidth="1"/>
    <col min="1282" max="1282" width="83.5703125" customWidth="1"/>
    <col min="1283" max="1283" width="8" customWidth="1"/>
    <col min="1284" max="1284" width="15.5703125" customWidth="1"/>
    <col min="1285" max="1285" width="15.140625" customWidth="1"/>
    <col min="1537" max="1537" width="3.5703125" customWidth="1"/>
    <col min="1538" max="1538" width="83.5703125" customWidth="1"/>
    <col min="1539" max="1539" width="8" customWidth="1"/>
    <col min="1540" max="1540" width="15.5703125" customWidth="1"/>
    <col min="1541" max="1541" width="15.140625" customWidth="1"/>
    <col min="1793" max="1793" width="3.5703125" customWidth="1"/>
    <col min="1794" max="1794" width="83.5703125" customWidth="1"/>
    <col min="1795" max="1795" width="8" customWidth="1"/>
    <col min="1796" max="1796" width="15.5703125" customWidth="1"/>
    <col min="1797" max="1797" width="15.140625" customWidth="1"/>
    <col min="2049" max="2049" width="3.5703125" customWidth="1"/>
    <col min="2050" max="2050" width="83.5703125" customWidth="1"/>
    <col min="2051" max="2051" width="8" customWidth="1"/>
    <col min="2052" max="2052" width="15.5703125" customWidth="1"/>
    <col min="2053" max="2053" width="15.140625" customWidth="1"/>
    <col min="2305" max="2305" width="3.5703125" customWidth="1"/>
    <col min="2306" max="2306" width="83.5703125" customWidth="1"/>
    <col min="2307" max="2307" width="8" customWidth="1"/>
    <col min="2308" max="2308" width="15.5703125" customWidth="1"/>
    <col min="2309" max="2309" width="15.140625" customWidth="1"/>
    <col min="2561" max="2561" width="3.5703125" customWidth="1"/>
    <col min="2562" max="2562" width="83.5703125" customWidth="1"/>
    <col min="2563" max="2563" width="8" customWidth="1"/>
    <col min="2564" max="2564" width="15.5703125" customWidth="1"/>
    <col min="2565" max="2565" width="15.140625" customWidth="1"/>
    <col min="2817" max="2817" width="3.5703125" customWidth="1"/>
    <col min="2818" max="2818" width="83.5703125" customWidth="1"/>
    <col min="2819" max="2819" width="8" customWidth="1"/>
    <col min="2820" max="2820" width="15.5703125" customWidth="1"/>
    <col min="2821" max="2821" width="15.140625" customWidth="1"/>
    <col min="3073" max="3073" width="3.5703125" customWidth="1"/>
    <col min="3074" max="3074" width="83.5703125" customWidth="1"/>
    <col min="3075" max="3075" width="8" customWidth="1"/>
    <col min="3076" max="3076" width="15.5703125" customWidth="1"/>
    <col min="3077" max="3077" width="15.140625" customWidth="1"/>
    <col min="3329" max="3329" width="3.5703125" customWidth="1"/>
    <col min="3330" max="3330" width="83.5703125" customWidth="1"/>
    <col min="3331" max="3331" width="8" customWidth="1"/>
    <col min="3332" max="3332" width="15.5703125" customWidth="1"/>
    <col min="3333" max="3333" width="15.140625" customWidth="1"/>
    <col min="3585" max="3585" width="3.5703125" customWidth="1"/>
    <col min="3586" max="3586" width="83.5703125" customWidth="1"/>
    <col min="3587" max="3587" width="8" customWidth="1"/>
    <col min="3588" max="3588" width="15.5703125" customWidth="1"/>
    <col min="3589" max="3589" width="15.140625" customWidth="1"/>
    <col min="3841" max="3841" width="3.5703125" customWidth="1"/>
    <col min="3842" max="3842" width="83.5703125" customWidth="1"/>
    <col min="3843" max="3843" width="8" customWidth="1"/>
    <col min="3844" max="3844" width="15.5703125" customWidth="1"/>
    <col min="3845" max="3845" width="15.140625" customWidth="1"/>
    <col min="4097" max="4097" width="3.5703125" customWidth="1"/>
    <col min="4098" max="4098" width="83.5703125" customWidth="1"/>
    <col min="4099" max="4099" width="8" customWidth="1"/>
    <col min="4100" max="4100" width="15.5703125" customWidth="1"/>
    <col min="4101" max="4101" width="15.140625" customWidth="1"/>
    <col min="4353" max="4353" width="3.5703125" customWidth="1"/>
    <col min="4354" max="4354" width="83.5703125" customWidth="1"/>
    <col min="4355" max="4355" width="8" customWidth="1"/>
    <col min="4356" max="4356" width="15.5703125" customWidth="1"/>
    <col min="4357" max="4357" width="15.140625" customWidth="1"/>
    <col min="4609" max="4609" width="3.5703125" customWidth="1"/>
    <col min="4610" max="4610" width="83.5703125" customWidth="1"/>
    <col min="4611" max="4611" width="8" customWidth="1"/>
    <col min="4612" max="4612" width="15.5703125" customWidth="1"/>
    <col min="4613" max="4613" width="15.140625" customWidth="1"/>
    <col min="4865" max="4865" width="3.5703125" customWidth="1"/>
    <col min="4866" max="4866" width="83.5703125" customWidth="1"/>
    <col min="4867" max="4867" width="8" customWidth="1"/>
    <col min="4868" max="4868" width="15.5703125" customWidth="1"/>
    <col min="4869" max="4869" width="15.140625" customWidth="1"/>
    <col min="5121" max="5121" width="3.5703125" customWidth="1"/>
    <col min="5122" max="5122" width="83.5703125" customWidth="1"/>
    <col min="5123" max="5123" width="8" customWidth="1"/>
    <col min="5124" max="5124" width="15.5703125" customWidth="1"/>
    <col min="5125" max="5125" width="15.140625" customWidth="1"/>
    <col min="5377" max="5377" width="3.5703125" customWidth="1"/>
    <col min="5378" max="5378" width="83.5703125" customWidth="1"/>
    <col min="5379" max="5379" width="8" customWidth="1"/>
    <col min="5380" max="5380" width="15.5703125" customWidth="1"/>
    <col min="5381" max="5381" width="15.140625" customWidth="1"/>
    <col min="5633" max="5633" width="3.5703125" customWidth="1"/>
    <col min="5634" max="5634" width="83.5703125" customWidth="1"/>
    <col min="5635" max="5635" width="8" customWidth="1"/>
    <col min="5636" max="5636" width="15.5703125" customWidth="1"/>
    <col min="5637" max="5637" width="15.140625" customWidth="1"/>
    <col min="5889" max="5889" width="3.5703125" customWidth="1"/>
    <col min="5890" max="5890" width="83.5703125" customWidth="1"/>
    <col min="5891" max="5891" width="8" customWidth="1"/>
    <col min="5892" max="5892" width="15.5703125" customWidth="1"/>
    <col min="5893" max="5893" width="15.140625" customWidth="1"/>
    <col min="6145" max="6145" width="3.5703125" customWidth="1"/>
    <col min="6146" max="6146" width="83.5703125" customWidth="1"/>
    <col min="6147" max="6147" width="8" customWidth="1"/>
    <col min="6148" max="6148" width="15.5703125" customWidth="1"/>
    <col min="6149" max="6149" width="15.140625" customWidth="1"/>
    <col min="6401" max="6401" width="3.5703125" customWidth="1"/>
    <col min="6402" max="6402" width="83.5703125" customWidth="1"/>
    <col min="6403" max="6403" width="8" customWidth="1"/>
    <col min="6404" max="6404" width="15.5703125" customWidth="1"/>
    <col min="6405" max="6405" width="15.140625" customWidth="1"/>
    <col min="6657" max="6657" width="3.5703125" customWidth="1"/>
    <col min="6658" max="6658" width="83.5703125" customWidth="1"/>
    <col min="6659" max="6659" width="8" customWidth="1"/>
    <col min="6660" max="6660" width="15.5703125" customWidth="1"/>
    <col min="6661" max="6661" width="15.140625" customWidth="1"/>
    <col min="6913" max="6913" width="3.5703125" customWidth="1"/>
    <col min="6914" max="6914" width="83.5703125" customWidth="1"/>
    <col min="6915" max="6915" width="8" customWidth="1"/>
    <col min="6916" max="6916" width="15.5703125" customWidth="1"/>
    <col min="6917" max="6917" width="15.140625" customWidth="1"/>
    <col min="7169" max="7169" width="3.5703125" customWidth="1"/>
    <col min="7170" max="7170" width="83.5703125" customWidth="1"/>
    <col min="7171" max="7171" width="8" customWidth="1"/>
    <col min="7172" max="7172" width="15.5703125" customWidth="1"/>
    <col min="7173" max="7173" width="15.140625" customWidth="1"/>
    <col min="7425" max="7425" width="3.5703125" customWidth="1"/>
    <col min="7426" max="7426" width="83.5703125" customWidth="1"/>
    <col min="7427" max="7427" width="8" customWidth="1"/>
    <col min="7428" max="7428" width="15.5703125" customWidth="1"/>
    <col min="7429" max="7429" width="15.140625" customWidth="1"/>
    <col min="7681" max="7681" width="3.5703125" customWidth="1"/>
    <col min="7682" max="7682" width="83.5703125" customWidth="1"/>
    <col min="7683" max="7683" width="8" customWidth="1"/>
    <col min="7684" max="7684" width="15.5703125" customWidth="1"/>
    <col min="7685" max="7685" width="15.140625" customWidth="1"/>
    <col min="7937" max="7937" width="3.5703125" customWidth="1"/>
    <col min="7938" max="7938" width="83.5703125" customWidth="1"/>
    <col min="7939" max="7939" width="8" customWidth="1"/>
    <col min="7940" max="7940" width="15.5703125" customWidth="1"/>
    <col min="7941" max="7941" width="15.140625" customWidth="1"/>
    <col min="8193" max="8193" width="3.5703125" customWidth="1"/>
    <col min="8194" max="8194" width="83.5703125" customWidth="1"/>
    <col min="8195" max="8195" width="8" customWidth="1"/>
    <col min="8196" max="8196" width="15.5703125" customWidth="1"/>
    <col min="8197" max="8197" width="15.140625" customWidth="1"/>
    <col min="8449" max="8449" width="3.5703125" customWidth="1"/>
    <col min="8450" max="8450" width="83.5703125" customWidth="1"/>
    <col min="8451" max="8451" width="8" customWidth="1"/>
    <col min="8452" max="8452" width="15.5703125" customWidth="1"/>
    <col min="8453" max="8453" width="15.140625" customWidth="1"/>
    <col min="8705" max="8705" width="3.5703125" customWidth="1"/>
    <col min="8706" max="8706" width="83.5703125" customWidth="1"/>
    <col min="8707" max="8707" width="8" customWidth="1"/>
    <col min="8708" max="8708" width="15.5703125" customWidth="1"/>
    <col min="8709" max="8709" width="15.140625" customWidth="1"/>
    <col min="8961" max="8961" width="3.5703125" customWidth="1"/>
    <col min="8962" max="8962" width="83.5703125" customWidth="1"/>
    <col min="8963" max="8963" width="8" customWidth="1"/>
    <col min="8964" max="8964" width="15.5703125" customWidth="1"/>
    <col min="8965" max="8965" width="15.140625" customWidth="1"/>
    <col min="9217" max="9217" width="3.5703125" customWidth="1"/>
    <col min="9218" max="9218" width="83.5703125" customWidth="1"/>
    <col min="9219" max="9219" width="8" customWidth="1"/>
    <col min="9220" max="9220" width="15.5703125" customWidth="1"/>
    <col min="9221" max="9221" width="15.140625" customWidth="1"/>
    <col min="9473" max="9473" width="3.5703125" customWidth="1"/>
    <col min="9474" max="9474" width="83.5703125" customWidth="1"/>
    <col min="9475" max="9475" width="8" customWidth="1"/>
    <col min="9476" max="9476" width="15.5703125" customWidth="1"/>
    <col min="9477" max="9477" width="15.140625" customWidth="1"/>
    <col min="9729" max="9729" width="3.5703125" customWidth="1"/>
    <col min="9730" max="9730" width="83.5703125" customWidth="1"/>
    <col min="9731" max="9731" width="8" customWidth="1"/>
    <col min="9732" max="9732" width="15.5703125" customWidth="1"/>
    <col min="9733" max="9733" width="15.140625" customWidth="1"/>
    <col min="9985" max="9985" width="3.5703125" customWidth="1"/>
    <col min="9986" max="9986" width="83.5703125" customWidth="1"/>
    <col min="9987" max="9987" width="8" customWidth="1"/>
    <col min="9988" max="9988" width="15.5703125" customWidth="1"/>
    <col min="9989" max="9989" width="15.140625" customWidth="1"/>
    <col min="10241" max="10241" width="3.5703125" customWidth="1"/>
    <col min="10242" max="10242" width="83.5703125" customWidth="1"/>
    <col min="10243" max="10243" width="8" customWidth="1"/>
    <col min="10244" max="10244" width="15.5703125" customWidth="1"/>
    <col min="10245" max="10245" width="15.140625" customWidth="1"/>
    <col min="10497" max="10497" width="3.5703125" customWidth="1"/>
    <col min="10498" max="10498" width="83.5703125" customWidth="1"/>
    <col min="10499" max="10499" width="8" customWidth="1"/>
    <col min="10500" max="10500" width="15.5703125" customWidth="1"/>
    <col min="10501" max="10501" width="15.140625" customWidth="1"/>
    <col min="10753" max="10753" width="3.5703125" customWidth="1"/>
    <col min="10754" max="10754" width="83.5703125" customWidth="1"/>
    <col min="10755" max="10755" width="8" customWidth="1"/>
    <col min="10756" max="10756" width="15.5703125" customWidth="1"/>
    <col min="10757" max="10757" width="15.140625" customWidth="1"/>
    <col min="11009" max="11009" width="3.5703125" customWidth="1"/>
    <col min="11010" max="11010" width="83.5703125" customWidth="1"/>
    <col min="11011" max="11011" width="8" customWidth="1"/>
    <col min="11012" max="11012" width="15.5703125" customWidth="1"/>
    <col min="11013" max="11013" width="15.140625" customWidth="1"/>
    <col min="11265" max="11265" width="3.5703125" customWidth="1"/>
    <col min="11266" max="11266" width="83.5703125" customWidth="1"/>
    <col min="11267" max="11267" width="8" customWidth="1"/>
    <col min="11268" max="11268" width="15.5703125" customWidth="1"/>
    <col min="11269" max="11269" width="15.140625" customWidth="1"/>
    <col min="11521" max="11521" width="3.5703125" customWidth="1"/>
    <col min="11522" max="11522" width="83.5703125" customWidth="1"/>
    <col min="11523" max="11523" width="8" customWidth="1"/>
    <col min="11524" max="11524" width="15.5703125" customWidth="1"/>
    <col min="11525" max="11525" width="15.140625" customWidth="1"/>
    <col min="11777" max="11777" width="3.5703125" customWidth="1"/>
    <col min="11778" max="11778" width="83.5703125" customWidth="1"/>
    <col min="11779" max="11779" width="8" customWidth="1"/>
    <col min="11780" max="11780" width="15.5703125" customWidth="1"/>
    <col min="11781" max="11781" width="15.140625" customWidth="1"/>
    <col min="12033" max="12033" width="3.5703125" customWidth="1"/>
    <col min="12034" max="12034" width="83.5703125" customWidth="1"/>
    <col min="12035" max="12035" width="8" customWidth="1"/>
    <col min="12036" max="12036" width="15.5703125" customWidth="1"/>
    <col min="12037" max="12037" width="15.140625" customWidth="1"/>
    <col min="12289" max="12289" width="3.5703125" customWidth="1"/>
    <col min="12290" max="12290" width="83.5703125" customWidth="1"/>
    <col min="12291" max="12291" width="8" customWidth="1"/>
    <col min="12292" max="12292" width="15.5703125" customWidth="1"/>
    <col min="12293" max="12293" width="15.140625" customWidth="1"/>
    <col min="12545" max="12545" width="3.5703125" customWidth="1"/>
    <col min="12546" max="12546" width="83.5703125" customWidth="1"/>
    <col min="12547" max="12547" width="8" customWidth="1"/>
    <col min="12548" max="12548" width="15.5703125" customWidth="1"/>
    <col min="12549" max="12549" width="15.140625" customWidth="1"/>
    <col min="12801" max="12801" width="3.5703125" customWidth="1"/>
    <col min="12802" max="12802" width="83.5703125" customWidth="1"/>
    <col min="12803" max="12803" width="8" customWidth="1"/>
    <col min="12804" max="12804" width="15.5703125" customWidth="1"/>
    <col min="12805" max="12805" width="15.140625" customWidth="1"/>
    <col min="13057" max="13057" width="3.5703125" customWidth="1"/>
    <col min="13058" max="13058" width="83.5703125" customWidth="1"/>
    <col min="13059" max="13059" width="8" customWidth="1"/>
    <col min="13060" max="13060" width="15.5703125" customWidth="1"/>
    <col min="13061" max="13061" width="15.140625" customWidth="1"/>
    <col min="13313" max="13313" width="3.5703125" customWidth="1"/>
    <col min="13314" max="13314" width="83.5703125" customWidth="1"/>
    <col min="13315" max="13315" width="8" customWidth="1"/>
    <col min="13316" max="13316" width="15.5703125" customWidth="1"/>
    <col min="13317" max="13317" width="15.140625" customWidth="1"/>
    <col min="13569" max="13569" width="3.5703125" customWidth="1"/>
    <col min="13570" max="13570" width="83.5703125" customWidth="1"/>
    <col min="13571" max="13571" width="8" customWidth="1"/>
    <col min="13572" max="13572" width="15.5703125" customWidth="1"/>
    <col min="13573" max="13573" width="15.140625" customWidth="1"/>
    <col min="13825" max="13825" width="3.5703125" customWidth="1"/>
    <col min="13826" max="13826" width="83.5703125" customWidth="1"/>
    <col min="13827" max="13827" width="8" customWidth="1"/>
    <col min="13828" max="13828" width="15.5703125" customWidth="1"/>
    <col min="13829" max="13829" width="15.140625" customWidth="1"/>
    <col min="14081" max="14081" width="3.5703125" customWidth="1"/>
    <col min="14082" max="14082" width="83.5703125" customWidth="1"/>
    <col min="14083" max="14083" width="8" customWidth="1"/>
    <col min="14084" max="14084" width="15.5703125" customWidth="1"/>
    <col min="14085" max="14085" width="15.140625" customWidth="1"/>
    <col min="14337" max="14337" width="3.5703125" customWidth="1"/>
    <col min="14338" max="14338" width="83.5703125" customWidth="1"/>
    <col min="14339" max="14339" width="8" customWidth="1"/>
    <col min="14340" max="14340" width="15.5703125" customWidth="1"/>
    <col min="14341" max="14341" width="15.140625" customWidth="1"/>
    <col min="14593" max="14593" width="3.5703125" customWidth="1"/>
    <col min="14594" max="14594" width="83.5703125" customWidth="1"/>
    <col min="14595" max="14595" width="8" customWidth="1"/>
    <col min="14596" max="14596" width="15.5703125" customWidth="1"/>
    <col min="14597" max="14597" width="15.140625" customWidth="1"/>
    <col min="14849" max="14849" width="3.5703125" customWidth="1"/>
    <col min="14850" max="14850" width="83.5703125" customWidth="1"/>
    <col min="14851" max="14851" width="8" customWidth="1"/>
    <col min="14852" max="14852" width="15.5703125" customWidth="1"/>
    <col min="14853" max="14853" width="15.140625" customWidth="1"/>
    <col min="15105" max="15105" width="3.5703125" customWidth="1"/>
    <col min="15106" max="15106" width="83.5703125" customWidth="1"/>
    <col min="15107" max="15107" width="8" customWidth="1"/>
    <col min="15108" max="15108" width="15.5703125" customWidth="1"/>
    <col min="15109" max="15109" width="15.140625" customWidth="1"/>
    <col min="15361" max="15361" width="3.5703125" customWidth="1"/>
    <col min="15362" max="15362" width="83.5703125" customWidth="1"/>
    <col min="15363" max="15363" width="8" customWidth="1"/>
    <col min="15364" max="15364" width="15.5703125" customWidth="1"/>
    <col min="15365" max="15365" width="15.140625" customWidth="1"/>
    <col min="15617" max="15617" width="3.5703125" customWidth="1"/>
    <col min="15618" max="15618" width="83.5703125" customWidth="1"/>
    <col min="15619" max="15619" width="8" customWidth="1"/>
    <col min="15620" max="15620" width="15.5703125" customWidth="1"/>
    <col min="15621" max="15621" width="15.140625" customWidth="1"/>
    <col min="15873" max="15873" width="3.5703125" customWidth="1"/>
    <col min="15874" max="15874" width="83.5703125" customWidth="1"/>
    <col min="15875" max="15875" width="8" customWidth="1"/>
    <col min="15876" max="15876" width="15.5703125" customWidth="1"/>
    <col min="15877" max="15877" width="15.140625" customWidth="1"/>
    <col min="16129" max="16129" width="3.5703125" customWidth="1"/>
    <col min="16130" max="16130" width="83.5703125" customWidth="1"/>
    <col min="16131" max="16131" width="8" customWidth="1"/>
    <col min="16132" max="16132" width="15.5703125" customWidth="1"/>
    <col min="16133" max="16133" width="15.140625" customWidth="1"/>
  </cols>
  <sheetData>
    <row r="2" spans="1:19" ht="20.25">
      <c r="A2" s="1" t="s">
        <v>35</v>
      </c>
      <c r="B2" s="48" t="s">
        <v>38</v>
      </c>
      <c r="C2" s="48"/>
      <c r="D2" s="48"/>
      <c r="E2" s="48"/>
    </row>
    <row r="3" spans="1:19" ht="21.95" customHeight="1">
      <c r="A3" s="2"/>
    </row>
    <row r="4" spans="1:19">
      <c r="A4" s="5" t="s">
        <v>36</v>
      </c>
      <c r="B4" s="6"/>
      <c r="C4" s="6"/>
      <c r="D4" s="7"/>
      <c r="E4" s="8"/>
      <c r="K4" s="9"/>
      <c r="L4" s="9"/>
      <c r="M4" s="9"/>
      <c r="N4" s="9"/>
      <c r="O4" s="9"/>
      <c r="P4" s="9"/>
      <c r="Q4" s="9"/>
      <c r="R4" s="9"/>
      <c r="S4" s="9"/>
    </row>
    <row r="5" spans="1:19" ht="8.1" customHeight="1">
      <c r="A5" s="10"/>
    </row>
    <row r="6" spans="1:19" ht="6" customHeight="1">
      <c r="A6" t="s">
        <v>0</v>
      </c>
      <c r="B6" s="9"/>
      <c r="C6" s="9"/>
      <c r="D6" s="11"/>
    </row>
    <row r="7" spans="1:19">
      <c r="A7" s="12" t="s">
        <v>1</v>
      </c>
      <c r="B7" s="49"/>
      <c r="C7" s="50" t="s">
        <v>2</v>
      </c>
      <c r="D7" s="51" t="str">
        <f>+[1]RF!$E$5</f>
        <v>31.12.2015</v>
      </c>
      <c r="E7" s="52" t="str">
        <f>+[1]RF!$F$5</f>
        <v>31.12.2014</v>
      </c>
      <c r="F7" s="9"/>
    </row>
    <row r="8" spans="1:19">
      <c r="A8" s="41" t="s">
        <v>3</v>
      </c>
      <c r="B8" s="42"/>
      <c r="C8" s="43">
        <v>11</v>
      </c>
      <c r="D8" s="44">
        <f>+[1]RF!$E$6</f>
        <v>95524769</v>
      </c>
      <c r="E8" s="45">
        <f>+[1]RF!$F$6</f>
        <v>53020668</v>
      </c>
      <c r="F8" s="9"/>
    </row>
    <row r="9" spans="1:19">
      <c r="B9" s="18" t="s">
        <v>4</v>
      </c>
      <c r="C9" s="18"/>
      <c r="D9" s="19">
        <f>+[1]RF!$E$12</f>
        <v>128037722</v>
      </c>
      <c r="E9" s="20">
        <f>+[1]RF!$F$12</f>
        <v>85821747</v>
      </c>
      <c r="F9" s="9"/>
    </row>
    <row r="10" spans="1:19">
      <c r="B10" s="17" t="s">
        <v>5</v>
      </c>
      <c r="C10" s="46"/>
      <c r="D10" s="21">
        <f>+[1]RF!$E$13</f>
        <v>34858836</v>
      </c>
      <c r="E10" s="22">
        <f>+[1]RF!$F$13</f>
        <v>37118770</v>
      </c>
      <c r="F10" s="9"/>
    </row>
    <row r="11" spans="1:19">
      <c r="B11" s="17" t="s">
        <v>6</v>
      </c>
      <c r="C11" s="46"/>
      <c r="D11" s="21">
        <f>+[1]RF!$E$14</f>
        <v>-330792</v>
      </c>
      <c r="E11" s="22">
        <f>+[1]RF!$F$14</f>
        <v>-180012</v>
      </c>
      <c r="F11" s="9"/>
    </row>
    <row r="12" spans="1:19">
      <c r="B12" s="17" t="s">
        <v>7</v>
      </c>
      <c r="C12" s="46"/>
      <c r="D12" s="21">
        <f>+[1]RF!$E$15</f>
        <v>16872757</v>
      </c>
      <c r="E12" s="22">
        <f>+[1]RF!$F$15</f>
        <v>10181968</v>
      </c>
      <c r="F12" s="9"/>
    </row>
    <row r="13" spans="1:19">
      <c r="B13" s="17" t="s">
        <v>8</v>
      </c>
      <c r="C13" s="46"/>
      <c r="D13" s="21">
        <f>+[1]RF!$E$16</f>
        <v>381460</v>
      </c>
      <c r="E13" s="22">
        <f>+[1]RF!$F$16</f>
        <v>684204</v>
      </c>
      <c r="F13" s="9"/>
    </row>
    <row r="14" spans="1:19">
      <c r="B14" s="24" t="s">
        <v>9</v>
      </c>
      <c r="C14" s="24"/>
      <c r="D14" s="25">
        <f>+[1]RF!$E$18</f>
        <v>5451090</v>
      </c>
      <c r="E14" s="26">
        <f>+[1]RF!$F$18</f>
        <v>6531405</v>
      </c>
      <c r="F14" s="9"/>
    </row>
    <row r="15" spans="1:19">
      <c r="A15" s="13" t="s">
        <v>10</v>
      </c>
      <c r="B15" s="14"/>
      <c r="C15" s="14"/>
      <c r="D15" s="15">
        <f>SUM(D9:D14)</f>
        <v>185271073</v>
      </c>
      <c r="E15" s="16">
        <f>SUM(E9:E14)</f>
        <v>140158082</v>
      </c>
      <c r="F15" s="9"/>
    </row>
    <row r="16" spans="1:19">
      <c r="B16" s="18" t="s">
        <v>11</v>
      </c>
      <c r="C16" s="18"/>
      <c r="D16" s="27">
        <f>+[1]RF!$E$21</f>
        <v>-32418686</v>
      </c>
      <c r="E16" s="28">
        <f>+[1]RF!$F$21</f>
        <v>-15794524</v>
      </c>
      <c r="F16" s="9"/>
    </row>
    <row r="17" spans="1:6">
      <c r="B17" s="17" t="s">
        <v>12</v>
      </c>
      <c r="C17" s="17"/>
      <c r="D17" s="21">
        <f>+[1]RF!$E$22</f>
        <v>-921043</v>
      </c>
      <c r="E17" s="22">
        <f>+[1]RF!$F$22</f>
        <v>-1545069</v>
      </c>
      <c r="F17" s="9"/>
    </row>
    <row r="18" spans="1:6">
      <c r="B18" s="29" t="s">
        <v>13</v>
      </c>
      <c r="C18" s="29"/>
      <c r="D18" s="30"/>
      <c r="E18" s="31"/>
      <c r="F18" s="9"/>
    </row>
    <row r="19" spans="1:6">
      <c r="B19" s="32" t="s">
        <v>14</v>
      </c>
      <c r="C19" s="32"/>
      <c r="D19" s="21">
        <f>+[1]RF!$E$24</f>
        <v>-6399578</v>
      </c>
      <c r="E19" s="22">
        <f>+[1]RF!$F$24</f>
        <v>2501650</v>
      </c>
      <c r="F19" s="9"/>
    </row>
    <row r="20" spans="1:6">
      <c r="B20" s="32" t="s">
        <v>39</v>
      </c>
      <c r="C20" s="32"/>
      <c r="D20" s="21">
        <f>+[1]RF!$E$25</f>
        <v>-2100</v>
      </c>
      <c r="E20" s="22">
        <f>+[1]RF!$F$25</f>
        <v>0</v>
      </c>
      <c r="F20" s="9"/>
    </row>
    <row r="21" spans="1:6">
      <c r="B21" s="32" t="s">
        <v>32</v>
      </c>
      <c r="C21" s="32"/>
      <c r="D21" s="21">
        <f>+[1]RF!$E$26</f>
        <v>-20325045</v>
      </c>
      <c r="E21" s="22">
        <f>+[1]RF!$F$26</f>
        <v>-16410103</v>
      </c>
      <c r="F21" s="9"/>
    </row>
    <row r="22" spans="1:6">
      <c r="B22" s="32" t="s">
        <v>37</v>
      </c>
      <c r="C22" s="32"/>
      <c r="D22" s="21">
        <f>+[1]RF!$E$27</f>
        <v>692096</v>
      </c>
      <c r="E22" s="22">
        <f>+[1]RF!$F$27</f>
        <v>1590039</v>
      </c>
      <c r="F22" s="9"/>
    </row>
    <row r="23" spans="1:6">
      <c r="B23" s="29" t="s">
        <v>15</v>
      </c>
      <c r="C23" s="29"/>
      <c r="D23" s="30"/>
      <c r="E23" s="31"/>
      <c r="F23" s="9"/>
    </row>
    <row r="24" spans="1:6">
      <c r="B24" s="32" t="s">
        <v>33</v>
      </c>
      <c r="C24" s="32"/>
      <c r="D24" s="21">
        <f>+[1]RF!$E$29</f>
        <v>22624701</v>
      </c>
      <c r="E24" s="22">
        <f>+[1]RF!$F$29</f>
        <v>-7778305</v>
      </c>
      <c r="F24" s="9"/>
    </row>
    <row r="25" spans="1:6">
      <c r="B25" s="32" t="s">
        <v>16</v>
      </c>
      <c r="C25" s="32"/>
      <c r="D25" s="21">
        <f>+[1]RF!$E$30</f>
        <v>9407012</v>
      </c>
      <c r="E25" s="22">
        <f>+[1]RF!$F$30</f>
        <v>11365645</v>
      </c>
      <c r="F25" s="9"/>
    </row>
    <row r="26" spans="1:6">
      <c r="A26" s="13" t="s">
        <v>17</v>
      </c>
      <c r="B26" s="14"/>
      <c r="C26" s="14"/>
      <c r="D26" s="15">
        <f>SUM(D15:D25)</f>
        <v>157928430</v>
      </c>
      <c r="E26" s="16">
        <f>SUM(E15:E25)</f>
        <v>114087415</v>
      </c>
      <c r="F26" s="9"/>
    </row>
    <row r="27" spans="1:6">
      <c r="B27" s="33" t="s">
        <v>18</v>
      </c>
      <c r="C27" s="33"/>
      <c r="D27" s="34"/>
      <c r="E27" s="35"/>
      <c r="F27" s="9"/>
    </row>
    <row r="28" spans="1:6">
      <c r="B28" s="32" t="s">
        <v>19</v>
      </c>
      <c r="C28" s="32"/>
      <c r="D28" s="21">
        <f>+[1]RF!$E$35</f>
        <v>-17324951</v>
      </c>
      <c r="E28" s="22">
        <f>+[1]RF!$F$35</f>
        <v>-14958199</v>
      </c>
      <c r="F28" s="9"/>
    </row>
    <row r="29" spans="1:6">
      <c r="B29" s="32" t="s">
        <v>20</v>
      </c>
      <c r="C29" s="32"/>
      <c r="D29" s="21">
        <f>+[1]RF!$E$36</f>
        <v>-22178697</v>
      </c>
      <c r="E29" s="22">
        <f>+[1]RF!$F$36</f>
        <v>-24428393</v>
      </c>
      <c r="F29" s="9"/>
    </row>
    <row r="30" spans="1:6">
      <c r="B30" s="32" t="s">
        <v>21</v>
      </c>
      <c r="C30" s="32">
        <v>3</v>
      </c>
      <c r="D30" s="21">
        <f>+[1]RF!$E$37</f>
        <v>-9703882</v>
      </c>
      <c r="E30" s="22">
        <f>+[1]RF!$F$37</f>
        <v>-24192764</v>
      </c>
      <c r="F30" s="9"/>
    </row>
    <row r="31" spans="1:6">
      <c r="A31" s="36"/>
      <c r="B31" s="17" t="s">
        <v>22</v>
      </c>
      <c r="C31" s="17"/>
      <c r="D31" s="21">
        <f>+[1]RF!$E$38</f>
        <v>772704</v>
      </c>
      <c r="E31" s="22">
        <f>+[1]RF!$F$38</f>
        <v>2726625</v>
      </c>
      <c r="F31" s="9"/>
    </row>
    <row r="32" spans="1:6">
      <c r="A32" s="36"/>
      <c r="B32" s="37" t="s">
        <v>23</v>
      </c>
      <c r="C32" s="37"/>
      <c r="D32" s="38">
        <f>+[1]RF!$E$39</f>
        <v>500233</v>
      </c>
      <c r="E32" s="39">
        <f>+[1]RF!$F$39</f>
        <v>0</v>
      </c>
      <c r="F32" s="9"/>
    </row>
    <row r="33" spans="1:6">
      <c r="A33" s="13" t="s">
        <v>24</v>
      </c>
      <c r="B33" s="14"/>
      <c r="C33" s="14"/>
      <c r="D33" s="15">
        <f>SUM(D28:D32)</f>
        <v>-47934593</v>
      </c>
      <c r="E33" s="16">
        <f>SUM(E28:E32)</f>
        <v>-60852731</v>
      </c>
      <c r="F33" s="9"/>
    </row>
    <row r="34" spans="1:6">
      <c r="B34" s="18" t="s">
        <v>25</v>
      </c>
      <c r="C34" s="18"/>
      <c r="D34" s="27">
        <f>+[1]RF!$E$43</f>
        <v>-52029960</v>
      </c>
      <c r="E34" s="28">
        <f>+[1]RF!$F$43</f>
        <v>-32518725</v>
      </c>
      <c r="F34" s="9"/>
    </row>
    <row r="35" spans="1:6">
      <c r="B35" s="18" t="s">
        <v>26</v>
      </c>
      <c r="C35" s="18"/>
      <c r="D35" s="27">
        <f>+[1]RF!$E$44</f>
        <v>-55776768</v>
      </c>
      <c r="E35" s="28">
        <f>+[1]RF!$F$44</f>
        <v>-9012498</v>
      </c>
      <c r="F35" s="9"/>
    </row>
    <row r="36" spans="1:6">
      <c r="B36" s="18" t="s">
        <v>34</v>
      </c>
      <c r="C36" s="23"/>
      <c r="D36" s="27">
        <f>+[1]RF!$E$46</f>
        <v>-684214</v>
      </c>
      <c r="E36" s="28">
        <f>+[1]RF!$F$46</f>
        <v>155529</v>
      </c>
      <c r="F36" s="9"/>
    </row>
    <row r="37" spans="1:6">
      <c r="B37" s="18" t="s">
        <v>27</v>
      </c>
      <c r="C37" s="17"/>
      <c r="D37" s="21">
        <f>+[1]RF!$E$48</f>
        <v>130002439</v>
      </c>
      <c r="E37" s="22">
        <f>+[1]RF!$F$48</f>
        <v>103152062</v>
      </c>
      <c r="F37" s="9"/>
    </row>
    <row r="38" spans="1:6">
      <c r="A38" s="36"/>
      <c r="B38" s="24" t="s">
        <v>28</v>
      </c>
      <c r="C38" s="24"/>
      <c r="D38" s="25">
        <f>+[1]RF!$E$49</f>
        <v>-186389225</v>
      </c>
      <c r="E38" s="26">
        <f>+[1]RF!$F$49</f>
        <v>-72506951</v>
      </c>
      <c r="F38" s="9"/>
    </row>
    <row r="39" spans="1:6">
      <c r="A39" s="13" t="s">
        <v>29</v>
      </c>
      <c r="B39" s="14"/>
      <c r="C39" s="14"/>
      <c r="D39" s="15">
        <f>SUM(D34:D38)</f>
        <v>-164877728</v>
      </c>
      <c r="E39" s="16">
        <f>SUM(E34:E38)</f>
        <v>-10730583</v>
      </c>
      <c r="F39" s="9"/>
    </row>
    <row r="40" spans="1:6">
      <c r="A40" s="13" t="s">
        <v>30</v>
      </c>
      <c r="B40" s="14"/>
      <c r="C40" s="14"/>
      <c r="D40" s="15">
        <f>+D39+D33+D26</f>
        <v>-54883891</v>
      </c>
      <c r="E40" s="16">
        <f>+E39+E33+E26</f>
        <v>42504101</v>
      </c>
      <c r="F40" s="9"/>
    </row>
    <row r="41" spans="1:6">
      <c r="A41" s="13" t="s">
        <v>31</v>
      </c>
      <c r="B41" s="14"/>
      <c r="C41" s="14">
        <v>11</v>
      </c>
      <c r="D41" s="15">
        <f>+D40+D8</f>
        <v>40640878</v>
      </c>
      <c r="E41" s="16">
        <f>+E40+E8</f>
        <v>95524769</v>
      </c>
      <c r="F41" s="9"/>
    </row>
    <row r="42" spans="1:6" ht="3.95" customHeight="1">
      <c r="D42" s="40"/>
    </row>
    <row r="44" spans="1:6" ht="18" customHeight="1">
      <c r="B44" s="47"/>
      <c r="C44" s="47"/>
      <c r="D44" s="47"/>
      <c r="E44" s="47"/>
    </row>
  </sheetData>
  <mergeCells count="1">
    <mergeCell ref="B2:E2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166-167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2016-04-28T12:22:45Z</dcterms:modified>
</cp:coreProperties>
</file>