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MM_FIN_COGE\Amminstr&amp;Finanza\515 Consolidato\CONSOLIDATO 2015\ANNUALE 2015\01 - RELAZIONE\PROSPETTI\11- COMUNICATO STAMPA\tabelle interattive\"/>
    </mc:Choice>
  </mc:AlternateContent>
  <bookViews>
    <workbookView xWindow="240" yWindow="120" windowWidth="19440" windowHeight="7740"/>
  </bookViews>
  <sheets>
    <sheet name="pag. 88-89" sheetId="1" r:id="rId1"/>
  </sheets>
  <definedNames>
    <definedName name="_xlnm.Print_Area" localSheetId="0">'pag. 88-89'!$A$1:$L$35</definedName>
  </definedNames>
  <calcPr calcId="152511"/>
</workbook>
</file>

<file path=xl/calcChain.xml><?xml version="1.0" encoding="utf-8"?>
<calcChain xmlns="http://schemas.openxmlformats.org/spreadsheetml/2006/main">
  <c r="G19" i="1" l="1"/>
  <c r="H19" i="1"/>
  <c r="K24" i="1" l="1"/>
  <c r="L24" i="1" s="1"/>
  <c r="H24" i="1"/>
  <c r="F24" i="1"/>
  <c r="J20" i="1"/>
  <c r="C19" i="1"/>
  <c r="D19" i="1"/>
  <c r="E19" i="1"/>
  <c r="F19" i="1"/>
  <c r="J9" i="1"/>
  <c r="I9" i="1"/>
  <c r="G9" i="1"/>
  <c r="J19" i="1" l="1"/>
  <c r="J31" i="1" s="1"/>
  <c r="K8" i="1"/>
  <c r="H8" i="1"/>
  <c r="K30" i="1" l="1"/>
  <c r="K28" i="1"/>
  <c r="K26" i="1"/>
  <c r="K29" i="1"/>
  <c r="K27" i="1"/>
  <c r="K23" i="1"/>
  <c r="K22" i="1"/>
  <c r="K21" i="1"/>
  <c r="K20" i="1"/>
  <c r="H21" i="1"/>
  <c r="H22" i="1"/>
  <c r="L22" i="1" s="1"/>
  <c r="H23" i="1"/>
  <c r="H27" i="1"/>
  <c r="L27" i="1" s="1"/>
  <c r="H29" i="1"/>
  <c r="H26" i="1"/>
  <c r="H28" i="1"/>
  <c r="H30" i="1"/>
  <c r="H20" i="1"/>
  <c r="G31" i="1"/>
  <c r="D31" i="1"/>
  <c r="E31" i="1"/>
  <c r="I19" i="1"/>
  <c r="I31" i="1" s="1"/>
  <c r="K9" i="1"/>
  <c r="K10" i="1"/>
  <c r="K11" i="1"/>
  <c r="K12" i="1"/>
  <c r="K14" i="1"/>
  <c r="K15" i="1"/>
  <c r="K16" i="1"/>
  <c r="K17" i="1"/>
  <c r="H17" i="1"/>
  <c r="H16" i="1"/>
  <c r="H15" i="1"/>
  <c r="H14" i="1"/>
  <c r="H9" i="1"/>
  <c r="H10" i="1"/>
  <c r="H11" i="1"/>
  <c r="C31" i="1"/>
  <c r="L26" i="1" l="1"/>
  <c r="L10" i="1"/>
  <c r="L20" i="1"/>
  <c r="L14" i="1"/>
  <c r="L9" i="1"/>
  <c r="L28" i="1"/>
  <c r="L23" i="1"/>
  <c r="L21" i="1"/>
  <c r="L11" i="1"/>
  <c r="L15" i="1"/>
  <c r="L30" i="1"/>
  <c r="L16" i="1"/>
  <c r="L29" i="1"/>
  <c r="L17" i="1"/>
  <c r="K18" i="1"/>
  <c r="K19" i="1" s="1"/>
  <c r="K31" i="1" s="1"/>
  <c r="H18" i="1"/>
  <c r="H12" i="1" l="1"/>
  <c r="F31" i="1"/>
  <c r="L18" i="1"/>
  <c r="L8" i="1"/>
  <c r="H31" i="1" l="1"/>
  <c r="L12" i="1"/>
  <c r="L19" i="1" s="1"/>
  <c r="L31" i="1" s="1"/>
</calcChain>
</file>

<file path=xl/sharedStrings.xml><?xml version="1.0" encoding="utf-8"?>
<sst xmlns="http://schemas.openxmlformats.org/spreadsheetml/2006/main" count="55" uniqueCount="43">
  <si>
    <t>B</t>
  </si>
  <si>
    <t>Capitale</t>
  </si>
  <si>
    <t xml:space="preserve">Altre </t>
  </si>
  <si>
    <t xml:space="preserve">Riserva di </t>
  </si>
  <si>
    <t xml:space="preserve">Patrimonio </t>
  </si>
  <si>
    <t>Risultato</t>
  </si>
  <si>
    <t>Capitale e riserve</t>
  </si>
  <si>
    <t>(in migliaia di euro)</t>
  </si>
  <si>
    <t>Sociale</t>
  </si>
  <si>
    <t>Riserve</t>
  </si>
  <si>
    <t>Hedging (*)</t>
  </si>
  <si>
    <t xml:space="preserve"> di terzi</t>
  </si>
  <si>
    <t>di terzi</t>
  </si>
  <si>
    <t>Destinazione risultato esercizio precedente</t>
  </si>
  <si>
    <t>Pagamento dividendi</t>
  </si>
  <si>
    <t>Debiti verso azionisti di minoranza Sabelt S.p.A.</t>
  </si>
  <si>
    <t>Componenti del risultato complessivo:</t>
  </si>
  <si>
    <t>Variazione riserva di conversione</t>
  </si>
  <si>
    <t>Risultato netto di periodo</t>
  </si>
  <si>
    <t>Variazione della riserva di conversione</t>
  </si>
  <si>
    <t xml:space="preserve">(*) riserve di Hedging al netto del relativo effetto fiscale.
</t>
  </si>
  <si>
    <t>VARIAZIONI DI PATRIMONIO NETTO CONSOLIDATO</t>
  </si>
  <si>
    <t>Saldo al 1° gennaio 2014</t>
  </si>
  <si>
    <t>Effetto (utile/perdita attuariale) su piani a benefici definiti</t>
  </si>
  <si>
    <t>Effetto (utile/perdita attuariale) su piani a benefici definiti relativo alle imprese valutate con il metodo del patrimonio netto</t>
  </si>
  <si>
    <t>Effetto "hedge accounting" (cash flow hedge) di strumenti finanziari derivati (*)</t>
  </si>
  <si>
    <t>Risultato netto del periodo</t>
  </si>
  <si>
    <t>Aumento di capitale in società consolidate da parte di azionisti di minoranza</t>
  </si>
  <si>
    <t>Operazione cessione quote Belt &amp; Buckle a terzi azionisti</t>
  </si>
  <si>
    <t>REMBO: PROSPETTI CONTABILI CONSOLIDATI AL 31 DICEMBRE 2015</t>
  </si>
  <si>
    <t>Saldo al 1° gennaio 2015</t>
  </si>
  <si>
    <t>Operazione cessione Belt &amp; Buckle e Sabelt</t>
  </si>
  <si>
    <t>Acquisto azioni proprie relativo alle imprese valutate con il metodo del patrimonio netto</t>
  </si>
  <si>
    <t>Riclassifiche (**)</t>
  </si>
  <si>
    <t>Risultato netto</t>
  </si>
  <si>
    <t>di periodo</t>
  </si>
  <si>
    <t>Utili/(perdite)</t>
  </si>
  <si>
    <t>portati a nuovo</t>
  </si>
  <si>
    <t>Netto di Gruppo</t>
  </si>
  <si>
    <t>Netto di terzi</t>
  </si>
  <si>
    <t>Netto</t>
  </si>
  <si>
    <t>Saldo al 31 dicembre 2015</t>
  </si>
  <si>
    <t>(**) vincolo di parte degli utili portati a nuovo nella Riserva azioni proprie a seguito della delibera assembleare del 23 aprile 2015 per acquisto ulteriori azioni proprie.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</si>
</sst>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(#,##0\)"/>
    <numFmt numFmtId="165" formatCode="#,##0;\(#,##0\);0"/>
    <numFmt numFmtId="166" formatCode="#,##0;\(#,##0\);"/>
  </numFmts>
  <fonts count="20">
    <font>
      <sz val="10"/>
      <name val="Verdana"/>
      <family val="2"/>
    </font>
    <font>
      <b/>
      <sz val="10"/>
      <name val="Verdana"/>
      <family val="2"/>
    </font>
    <font>
      <sz val="16"/>
      <color indexed="9"/>
      <name val="Frutiger-Light"/>
    </font>
    <font>
      <sz val="16"/>
      <name val="Frutiger-Light"/>
    </font>
    <font>
      <sz val="10"/>
      <name val="Frutiger-Light"/>
    </font>
    <font>
      <b/>
      <sz val="10"/>
      <name val="Frutiger-Light"/>
    </font>
    <font>
      <b/>
      <sz val="10"/>
      <color indexed="9"/>
      <name val="Frutiger-Light"/>
    </font>
    <font>
      <sz val="10"/>
      <color indexed="9"/>
      <name val="Frutiger-Light"/>
    </font>
    <font>
      <sz val="9"/>
      <name val="Frutiger-Light"/>
    </font>
    <font>
      <b/>
      <i/>
      <sz val="9"/>
      <color indexed="8"/>
      <name val="Frutiger-Light"/>
    </font>
    <font>
      <b/>
      <sz val="9"/>
      <name val="Frutiger-Light"/>
    </font>
    <font>
      <i/>
      <sz val="9"/>
      <color indexed="8"/>
      <name val="Frutiger-Light"/>
    </font>
    <font>
      <b/>
      <sz val="9"/>
      <color indexed="8"/>
      <name val="Frutiger-Light"/>
    </font>
    <font>
      <sz val="10"/>
      <color indexed="12"/>
      <name val="Arial"/>
      <family val="2"/>
    </font>
    <font>
      <sz val="9"/>
      <color indexed="8"/>
      <name val="Frutiger-Light"/>
    </font>
    <font>
      <sz val="10"/>
      <name val="MS Sans Serif"/>
      <family val="2"/>
    </font>
    <font>
      <sz val="9"/>
      <color theme="0"/>
      <name val="Frutiger-Light"/>
    </font>
    <font>
      <b/>
      <sz val="9"/>
      <color theme="0"/>
      <name val="Frutiger-Light"/>
    </font>
    <font>
      <i/>
      <sz val="9"/>
      <name val="Frutiger-Light"/>
    </font>
    <font>
      <sz val="11"/>
      <color indexed="8"/>
      <name val="CG Times (W1)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55"/>
      </top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 style="thin">
        <color theme="0" tint="-0.24994659260841701"/>
      </bottom>
      <diagonal/>
    </border>
    <border>
      <left/>
      <right/>
      <top/>
      <bottom style="thin">
        <color theme="0" tint="-0.34998626667073579"/>
      </bottom>
      <diagonal/>
    </border>
  </borders>
  <cellStyleXfs count="4">
    <xf numFmtId="0" fontId="0" fillId="0" borderId="0"/>
    <xf numFmtId="165" fontId="13" fillId="0" borderId="0">
      <alignment vertical="center"/>
    </xf>
    <xf numFmtId="0" fontId="15" fillId="0" borderId="0"/>
    <xf numFmtId="0" fontId="19" fillId="0" borderId="0">
      <alignment vertical="center"/>
    </xf>
  </cellStyleXfs>
  <cellXfs count="76">
    <xf numFmtId="0" fontId="0" fillId="0" borderId="0" xfId="0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right" wrapText="1"/>
    </xf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horizontal="right"/>
    </xf>
    <xf numFmtId="0" fontId="0" fillId="0" borderId="0" xfId="0" applyBorder="1"/>
    <xf numFmtId="0" fontId="2" fillId="2" borderId="1" xfId="0" applyFont="1" applyFill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4" fillId="0" borderId="1" xfId="0" applyFont="1" applyBorder="1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2" borderId="0" xfId="0" applyFont="1" applyFill="1"/>
    <xf numFmtId="0" fontId="7" fillId="2" borderId="0" xfId="0" applyFont="1" applyFill="1" applyAlignment="1">
      <alignment wrapText="1"/>
    </xf>
    <xf numFmtId="0" fontId="4" fillId="2" borderId="0" xfId="0" applyFont="1" applyFill="1" applyAlignment="1">
      <alignment horizontal="right"/>
    </xf>
    <xf numFmtId="0" fontId="5" fillId="2" borderId="0" xfId="0" applyFont="1" applyFill="1" applyAlignment="1">
      <alignment horizontal="right"/>
    </xf>
    <xf numFmtId="0" fontId="7" fillId="0" borderId="0" xfId="0" applyFont="1" applyFill="1"/>
    <xf numFmtId="0" fontId="7" fillId="0" borderId="0" xfId="0" applyFont="1" applyFill="1" applyAlignment="1">
      <alignment wrapText="1"/>
    </xf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8" fillId="0" borderId="2" xfId="0" applyFont="1" applyBorder="1"/>
    <xf numFmtId="0" fontId="8" fillId="0" borderId="2" xfId="0" applyFont="1" applyBorder="1" applyAlignment="1">
      <alignment wrapText="1"/>
    </xf>
    <xf numFmtId="0" fontId="9" fillId="0" borderId="2" xfId="0" applyFont="1" applyBorder="1" applyAlignment="1">
      <alignment horizontal="right"/>
    </xf>
    <xf numFmtId="0" fontId="10" fillId="0" borderId="0" xfId="0" applyFont="1" applyBorder="1"/>
    <xf numFmtId="0" fontId="8" fillId="0" borderId="0" xfId="0" applyFont="1" applyBorder="1"/>
    <xf numFmtId="0" fontId="8" fillId="0" borderId="0" xfId="0" applyFont="1"/>
    <xf numFmtId="0" fontId="11" fillId="0" borderId="3" xfId="0" applyFont="1" applyBorder="1" applyAlignment="1">
      <alignment horizontal="left" indent="1"/>
    </xf>
    <xf numFmtId="0" fontId="11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right"/>
    </xf>
    <xf numFmtId="0" fontId="12" fillId="0" borderId="4" xfId="0" applyFont="1" applyBorder="1" applyAlignment="1"/>
    <xf numFmtId="164" fontId="12" fillId="0" borderId="4" xfId="0" applyNumberFormat="1" applyFont="1" applyBorder="1" applyAlignment="1">
      <alignment horizontal="right"/>
    </xf>
    <xf numFmtId="0" fontId="8" fillId="0" borderId="5" xfId="0" applyFont="1" applyBorder="1"/>
    <xf numFmtId="0" fontId="14" fillId="0" borderId="0" xfId="2" applyFont="1" applyFill="1" applyBorder="1"/>
    <xf numFmtId="0" fontId="14" fillId="0" borderId="4" xfId="0" applyFont="1" applyBorder="1" applyAlignment="1">
      <alignment horizontal="left" indent="2"/>
    </xf>
    <xf numFmtId="0" fontId="14" fillId="0" borderId="4" xfId="0" applyFont="1" applyBorder="1" applyAlignment="1">
      <alignment horizontal="left" wrapText="1"/>
    </xf>
    <xf numFmtId="164" fontId="14" fillId="0" borderId="4" xfId="0" applyNumberFormat="1" applyFont="1" applyBorder="1" applyAlignment="1">
      <alignment horizontal="right"/>
    </xf>
    <xf numFmtId="0" fontId="12" fillId="0" borderId="6" xfId="0" applyFont="1" applyBorder="1" applyAlignment="1"/>
    <xf numFmtId="0" fontId="12" fillId="0" borderId="6" xfId="0" applyFont="1" applyBorder="1" applyAlignment="1">
      <alignment horizontal="left" wrapText="1"/>
    </xf>
    <xf numFmtId="164" fontId="12" fillId="0" borderId="6" xfId="0" applyNumberFormat="1" applyFont="1" applyBorder="1" applyAlignment="1">
      <alignment horizontal="right"/>
    </xf>
    <xf numFmtId="165" fontId="14" fillId="0" borderId="7" xfId="1" applyFont="1" applyFill="1" applyBorder="1">
      <alignment vertical="center"/>
    </xf>
    <xf numFmtId="165" fontId="14" fillId="0" borderId="7" xfId="1" applyFont="1" applyFill="1" applyBorder="1" applyAlignment="1">
      <alignment vertical="center" wrapText="1"/>
    </xf>
    <xf numFmtId="166" fontId="14" fillId="0" borderId="7" xfId="1" applyNumberFormat="1" applyFont="1" applyFill="1" applyBorder="1">
      <alignment vertical="center"/>
    </xf>
    <xf numFmtId="0" fontId="8" fillId="0" borderId="0" xfId="2" applyFont="1" applyFill="1" applyBorder="1"/>
    <xf numFmtId="165" fontId="14" fillId="0" borderId="0" xfId="1" applyFont="1" applyFill="1" applyAlignment="1">
      <alignment vertical="center" wrapText="1"/>
    </xf>
    <xf numFmtId="165" fontId="16" fillId="0" borderId="0" xfId="1" applyFont="1" applyFill="1">
      <alignment vertical="center"/>
    </xf>
    <xf numFmtId="165" fontId="17" fillId="0" borderId="0" xfId="1" applyFont="1" applyFill="1">
      <alignment vertical="center"/>
    </xf>
    <xf numFmtId="0" fontId="0" fillId="0" borderId="0" xfId="0" applyAlignment="1">
      <alignment wrapText="1"/>
    </xf>
    <xf numFmtId="0" fontId="1" fillId="0" borderId="0" xfId="0" applyFont="1"/>
    <xf numFmtId="164" fontId="12" fillId="0" borderId="8" xfId="0" applyNumberFormat="1" applyFont="1" applyBorder="1" applyAlignment="1">
      <alignment horizontal="right"/>
    </xf>
    <xf numFmtId="0" fontId="10" fillId="0" borderId="4" xfId="0" applyFont="1" applyBorder="1"/>
    <xf numFmtId="165" fontId="14" fillId="0" borderId="4" xfId="1" applyFont="1" applyFill="1" applyBorder="1" applyAlignment="1">
      <alignment vertical="center" wrapText="1"/>
    </xf>
    <xf numFmtId="165" fontId="12" fillId="0" borderId="4" xfId="1" applyFont="1" applyFill="1" applyBorder="1">
      <alignment vertical="center"/>
    </xf>
    <xf numFmtId="164" fontId="8" fillId="0" borderId="4" xfId="0" applyNumberFormat="1" applyFont="1" applyBorder="1" applyAlignment="1">
      <alignment horizontal="right"/>
    </xf>
    <xf numFmtId="0" fontId="14" fillId="0" borderId="9" xfId="0" applyFont="1" applyBorder="1" applyAlignment="1">
      <alignment horizontal="left" indent="2"/>
    </xf>
    <xf numFmtId="0" fontId="14" fillId="0" borderId="9" xfId="0" applyFont="1" applyBorder="1" applyAlignment="1">
      <alignment horizontal="left" wrapText="1"/>
    </xf>
    <xf numFmtId="164" fontId="14" fillId="0" borderId="9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/>
    <xf numFmtId="0" fontId="14" fillId="0" borderId="4" xfId="0" applyFont="1" applyBorder="1" applyAlignment="1">
      <alignment horizontal="left"/>
    </xf>
    <xf numFmtId="0" fontId="14" fillId="0" borderId="10" xfId="0" applyFont="1" applyBorder="1" applyAlignment="1">
      <alignment horizontal="left" indent="2"/>
    </xf>
    <xf numFmtId="0" fontId="14" fillId="0" borderId="10" xfId="0" applyFont="1" applyBorder="1" applyAlignment="1">
      <alignment horizontal="left" wrapText="1"/>
    </xf>
    <xf numFmtId="164" fontId="8" fillId="0" borderId="10" xfId="0" applyNumberFormat="1" applyFont="1" applyBorder="1" applyAlignment="1">
      <alignment horizontal="right"/>
    </xf>
    <xf numFmtId="164" fontId="14" fillId="0" borderId="10" xfId="0" applyNumberFormat="1" applyFont="1" applyBorder="1" applyAlignment="1">
      <alignment horizontal="right"/>
    </xf>
    <xf numFmtId="164" fontId="12" fillId="0" borderId="10" xfId="0" applyNumberFormat="1" applyFont="1" applyBorder="1" applyAlignment="1">
      <alignment horizontal="right"/>
    </xf>
    <xf numFmtId="164" fontId="8" fillId="0" borderId="8" xfId="0" applyNumberFormat="1" applyFont="1" applyBorder="1" applyAlignment="1">
      <alignment horizontal="right"/>
    </xf>
    <xf numFmtId="164" fontId="14" fillId="0" borderId="8" xfId="0" applyNumberFormat="1" applyFont="1" applyBorder="1" applyAlignment="1">
      <alignment horizontal="right"/>
    </xf>
    <xf numFmtId="164" fontId="12" fillId="0" borderId="0" xfId="0" applyNumberFormat="1" applyFont="1" applyBorder="1" applyAlignment="1">
      <alignment horizontal="right"/>
    </xf>
    <xf numFmtId="0" fontId="14" fillId="0" borderId="8" xfId="0" applyFont="1" applyBorder="1" applyAlignment="1">
      <alignment horizontal="left" wrapText="1"/>
    </xf>
    <xf numFmtId="0" fontId="11" fillId="0" borderId="8" xfId="0" applyFont="1" applyBorder="1" applyAlignment="1">
      <alignment horizontal="left" indent="2"/>
    </xf>
    <xf numFmtId="0" fontId="18" fillId="0" borderId="0" xfId="0" applyFont="1" applyAlignment="1">
      <alignment horizontal="left" vertical="top" wrapText="1"/>
    </xf>
  </cellXfs>
  <cellStyles count="4">
    <cellStyle name="ale" xfId="3"/>
    <cellStyle name="MIOSTILE" xfId="1"/>
    <cellStyle name="Normale" xfId="0" builtinId="0"/>
    <cellStyle name="Normale_ALLPATRI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X36"/>
  <sheetViews>
    <sheetView showGridLines="0" tabSelected="1" topLeftCell="A4" zoomScale="90" zoomScaleNormal="90" workbookViewId="0">
      <selection activeCell="A34" sqref="A34"/>
    </sheetView>
  </sheetViews>
  <sheetFormatPr defaultColWidth="11" defaultRowHeight="12.6"/>
  <cols>
    <col min="1" max="1" width="2.7265625" customWidth="1"/>
    <col min="2" max="2" width="54.36328125" style="51" customWidth="1"/>
    <col min="3" max="3" width="8.90625" customWidth="1"/>
    <col min="4" max="4" width="9.36328125" customWidth="1"/>
    <col min="5" max="5" width="9.26953125" customWidth="1"/>
    <col min="6" max="6" width="13.6328125" customWidth="1"/>
    <col min="7" max="7" width="11" customWidth="1"/>
    <col min="8" max="8" width="13.26953125" customWidth="1"/>
    <col min="9" max="9" width="9.6328125" customWidth="1"/>
    <col min="10" max="10" width="14.90625" customWidth="1"/>
    <col min="11" max="11" width="11.36328125" style="52" customWidth="1"/>
    <col min="12" max="12" width="11.36328125" customWidth="1"/>
  </cols>
  <sheetData>
    <row r="1" spans="1:24" s="5" customFormat="1">
      <c r="A1" s="1"/>
      <c r="B1" s="2"/>
      <c r="C1" s="3"/>
      <c r="D1" s="3"/>
      <c r="E1" s="3"/>
      <c r="F1" s="3"/>
      <c r="G1" s="3"/>
      <c r="H1" s="3"/>
      <c r="I1" s="3"/>
      <c r="J1" s="3"/>
      <c r="K1" s="4"/>
    </row>
    <row r="2" spans="1:24" ht="20.25" customHeight="1">
      <c r="A2" s="6" t="s">
        <v>0</v>
      </c>
      <c r="B2" s="63" t="s">
        <v>29</v>
      </c>
      <c r="C2" s="62"/>
      <c r="D2" s="62"/>
      <c r="E2" s="62"/>
      <c r="F2" s="62"/>
      <c r="G2" s="62"/>
      <c r="H2" s="7"/>
      <c r="I2" s="7"/>
      <c r="J2" s="7"/>
      <c r="K2" s="8"/>
      <c r="L2" s="9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3" spans="1:24" ht="21" customHeight="1">
      <c r="A3" s="10"/>
      <c r="B3" s="11"/>
      <c r="C3" s="12"/>
      <c r="D3" s="12"/>
      <c r="E3" s="12"/>
      <c r="F3" s="12"/>
      <c r="G3" s="12"/>
      <c r="H3" s="12"/>
      <c r="I3" s="12"/>
      <c r="J3" s="12"/>
      <c r="K3" s="13"/>
      <c r="L3" s="12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</row>
    <row r="4" spans="1:24" ht="13.2">
      <c r="A4" s="14" t="s">
        <v>21</v>
      </c>
      <c r="B4" s="15"/>
      <c r="C4" s="16"/>
      <c r="D4" s="16"/>
      <c r="E4" s="16"/>
      <c r="F4" s="16"/>
      <c r="G4" s="16"/>
      <c r="H4" s="16"/>
      <c r="I4" s="16"/>
      <c r="J4" s="16"/>
      <c r="K4" s="17"/>
      <c r="L4" s="16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</row>
    <row r="5" spans="1:24" s="24" customFormat="1" ht="13.2">
      <c r="A5" s="18"/>
      <c r="B5" s="19"/>
      <c r="C5" s="20"/>
      <c r="D5" s="20"/>
      <c r="E5" s="20"/>
      <c r="F5" s="20"/>
      <c r="G5" s="20"/>
      <c r="H5" s="21"/>
      <c r="I5" s="20"/>
      <c r="J5" s="20"/>
      <c r="K5" s="21"/>
      <c r="L5" s="21"/>
      <c r="M5" s="22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</row>
    <row r="6" spans="1:24" s="30" customFormat="1" ht="12" customHeight="1">
      <c r="A6" s="25"/>
      <c r="B6" s="26"/>
      <c r="C6" s="27" t="s">
        <v>1</v>
      </c>
      <c r="D6" s="27" t="s">
        <v>2</v>
      </c>
      <c r="E6" s="27" t="s">
        <v>3</v>
      </c>
      <c r="F6" s="27" t="s">
        <v>36</v>
      </c>
      <c r="G6" s="27" t="s">
        <v>34</v>
      </c>
      <c r="H6" s="27" t="s">
        <v>4</v>
      </c>
      <c r="I6" s="27" t="s">
        <v>5</v>
      </c>
      <c r="J6" s="27" t="s">
        <v>6</v>
      </c>
      <c r="K6" s="27" t="s">
        <v>4</v>
      </c>
      <c r="L6" s="27" t="s">
        <v>4</v>
      </c>
      <c r="M6" s="28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</row>
    <row r="7" spans="1:24" s="30" customFormat="1" ht="12" customHeight="1">
      <c r="A7" s="31" t="s">
        <v>7</v>
      </c>
      <c r="B7" s="32"/>
      <c r="C7" s="33" t="s">
        <v>8</v>
      </c>
      <c r="D7" s="33" t="s">
        <v>9</v>
      </c>
      <c r="E7" s="33" t="s">
        <v>10</v>
      </c>
      <c r="F7" s="33" t="s">
        <v>37</v>
      </c>
      <c r="G7" s="33" t="s">
        <v>35</v>
      </c>
      <c r="H7" s="33" t="s">
        <v>38</v>
      </c>
      <c r="I7" s="33" t="s">
        <v>11</v>
      </c>
      <c r="J7" s="33" t="s">
        <v>12</v>
      </c>
      <c r="K7" s="33" t="s">
        <v>39</v>
      </c>
      <c r="L7" s="33" t="s">
        <v>40</v>
      </c>
      <c r="M7" s="28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</row>
    <row r="8" spans="1:24" s="30" customFormat="1" ht="12" customHeight="1">
      <c r="A8" s="54" t="s">
        <v>22</v>
      </c>
      <c r="B8" s="55"/>
      <c r="C8" s="56">
        <v>34728</v>
      </c>
      <c r="D8" s="56">
        <v>93513</v>
      </c>
      <c r="E8" s="56">
        <v>-116</v>
      </c>
      <c r="F8" s="56">
        <v>207209</v>
      </c>
      <c r="G8" s="56">
        <v>89016</v>
      </c>
      <c r="H8" s="35">
        <f t="shared" ref="H8:H17" si="0">SUM(C8:G8)</f>
        <v>424350</v>
      </c>
      <c r="I8" s="56">
        <v>87</v>
      </c>
      <c r="J8" s="56">
        <v>4770</v>
      </c>
      <c r="K8" s="35">
        <f t="shared" ref="K8:K17" si="1">SUM(I8:J8)</f>
        <v>4857</v>
      </c>
      <c r="L8" s="53">
        <f t="shared" ref="L8:L18" si="2">+K8+H8</f>
        <v>429207</v>
      </c>
      <c r="M8" s="37"/>
    </row>
    <row r="9" spans="1:24" s="30" customFormat="1" ht="12" customHeight="1">
      <c r="A9" s="38"/>
      <c r="B9" s="39" t="s">
        <v>13</v>
      </c>
      <c r="C9" s="40"/>
      <c r="D9" s="40"/>
      <c r="E9" s="40"/>
      <c r="F9" s="40">
        <v>56497</v>
      </c>
      <c r="G9" s="40">
        <f>-F9</f>
        <v>-56497</v>
      </c>
      <c r="H9" s="35">
        <f t="shared" si="0"/>
        <v>0</v>
      </c>
      <c r="I9" s="40">
        <f>-I8</f>
        <v>-87</v>
      </c>
      <c r="J9" s="40">
        <f>-I9</f>
        <v>87</v>
      </c>
      <c r="K9" s="35">
        <f t="shared" si="1"/>
        <v>0</v>
      </c>
      <c r="L9" s="53">
        <f t="shared" si="2"/>
        <v>0</v>
      </c>
      <c r="M9" s="28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</row>
    <row r="10" spans="1:24" s="30" customFormat="1" ht="12" customHeight="1">
      <c r="A10" s="38"/>
      <c r="B10" s="39" t="s">
        <v>14</v>
      </c>
      <c r="C10" s="40"/>
      <c r="D10" s="40"/>
      <c r="E10" s="40"/>
      <c r="F10" s="40"/>
      <c r="G10" s="40">
        <v>-32519</v>
      </c>
      <c r="H10" s="35">
        <f t="shared" si="0"/>
        <v>-32519</v>
      </c>
      <c r="I10" s="40"/>
      <c r="J10" s="40"/>
      <c r="K10" s="35">
        <f t="shared" si="1"/>
        <v>0</v>
      </c>
      <c r="L10" s="53">
        <f t="shared" si="2"/>
        <v>-32519</v>
      </c>
      <c r="M10" s="28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</row>
    <row r="11" spans="1:24" s="30" customFormat="1" ht="12" customHeight="1">
      <c r="A11" s="38"/>
      <c r="B11" s="39" t="s">
        <v>27</v>
      </c>
      <c r="C11" s="40"/>
      <c r="D11" s="40"/>
      <c r="E11" s="40"/>
      <c r="F11" s="40"/>
      <c r="G11" s="40"/>
      <c r="H11" s="35">
        <f t="shared" si="0"/>
        <v>0</v>
      </c>
      <c r="I11" s="40"/>
      <c r="J11" s="40">
        <v>640</v>
      </c>
      <c r="K11" s="35">
        <f t="shared" si="1"/>
        <v>640</v>
      </c>
      <c r="L11" s="53">
        <f t="shared" si="2"/>
        <v>640</v>
      </c>
      <c r="M11" s="28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</row>
    <row r="12" spans="1:24" s="30" customFormat="1" ht="12" customHeight="1">
      <c r="A12" s="38"/>
      <c r="B12" s="39" t="s">
        <v>28</v>
      </c>
      <c r="C12" s="40"/>
      <c r="D12" s="40"/>
      <c r="E12" s="40"/>
      <c r="F12" s="40">
        <v>-242</v>
      </c>
      <c r="G12" s="40"/>
      <c r="H12" s="35">
        <f t="shared" si="0"/>
        <v>-242</v>
      </c>
      <c r="I12" s="40"/>
      <c r="J12" s="40">
        <v>242</v>
      </c>
      <c r="K12" s="35">
        <f t="shared" si="1"/>
        <v>242</v>
      </c>
      <c r="L12" s="53">
        <f t="shared" si="2"/>
        <v>0</v>
      </c>
      <c r="M12" s="28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</row>
    <row r="13" spans="1:24" s="30" customFormat="1" ht="17.399999999999999" customHeight="1">
      <c r="A13" s="74" t="s">
        <v>16</v>
      </c>
      <c r="B13" s="73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</row>
    <row r="14" spans="1:24" s="30" customFormat="1" ht="12" customHeight="1">
      <c r="A14" s="65"/>
      <c r="B14" s="66" t="s">
        <v>23</v>
      </c>
      <c r="C14" s="68"/>
      <c r="D14" s="68"/>
      <c r="E14" s="68"/>
      <c r="F14" s="68">
        <v>-5132</v>
      </c>
      <c r="G14" s="68"/>
      <c r="H14" s="69">
        <f t="shared" si="0"/>
        <v>-5132</v>
      </c>
      <c r="I14" s="68"/>
      <c r="J14" s="68">
        <v>-11</v>
      </c>
      <c r="K14" s="69">
        <f t="shared" si="1"/>
        <v>-11</v>
      </c>
      <c r="L14" s="72">
        <f t="shared" si="2"/>
        <v>-5143</v>
      </c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</row>
    <row r="15" spans="1:24" s="30" customFormat="1" ht="25.2" customHeight="1">
      <c r="A15" s="38"/>
      <c r="B15" s="39" t="s">
        <v>24</v>
      </c>
      <c r="C15" s="40"/>
      <c r="D15" s="40"/>
      <c r="E15" s="40"/>
      <c r="F15" s="40">
        <v>-410</v>
      </c>
      <c r="G15" s="40"/>
      <c r="H15" s="35">
        <f t="shared" si="0"/>
        <v>-410</v>
      </c>
      <c r="I15" s="40"/>
      <c r="J15" s="40"/>
      <c r="K15" s="35">
        <f t="shared" si="1"/>
        <v>0</v>
      </c>
      <c r="L15" s="53">
        <f t="shared" si="2"/>
        <v>-410</v>
      </c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</row>
    <row r="16" spans="1:24" s="30" customFormat="1" ht="12" customHeight="1">
      <c r="A16" s="38"/>
      <c r="B16" s="64" t="s">
        <v>25</v>
      </c>
      <c r="C16" s="40"/>
      <c r="D16" s="40"/>
      <c r="E16" s="40">
        <v>66</v>
      </c>
      <c r="F16" s="40"/>
      <c r="G16" s="40"/>
      <c r="H16" s="35">
        <f t="shared" si="0"/>
        <v>66</v>
      </c>
      <c r="I16" s="40"/>
      <c r="J16" s="40"/>
      <c r="K16" s="35">
        <f t="shared" si="1"/>
        <v>0</v>
      </c>
      <c r="L16" s="53">
        <f t="shared" si="2"/>
        <v>66</v>
      </c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</row>
    <row r="17" spans="1:24" s="30" customFormat="1" ht="12" customHeight="1">
      <c r="A17" s="38"/>
      <c r="B17" s="39" t="s">
        <v>19</v>
      </c>
      <c r="C17" s="40"/>
      <c r="D17" s="40">
        <v>15806</v>
      </c>
      <c r="E17" s="40"/>
      <c r="F17" s="40"/>
      <c r="G17" s="40"/>
      <c r="H17" s="35">
        <f t="shared" si="0"/>
        <v>15806</v>
      </c>
      <c r="I17" s="40"/>
      <c r="J17" s="40">
        <v>-1</v>
      </c>
      <c r="K17" s="35">
        <f t="shared" si="1"/>
        <v>-1</v>
      </c>
      <c r="L17" s="53">
        <f t="shared" si="2"/>
        <v>15805</v>
      </c>
      <c r="M17" s="28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</row>
    <row r="18" spans="1:24" s="30" customFormat="1" ht="12" customHeight="1">
      <c r="A18" s="38"/>
      <c r="B18" s="39" t="s">
        <v>26</v>
      </c>
      <c r="C18" s="38"/>
      <c r="D18" s="60"/>
      <c r="E18" s="60"/>
      <c r="F18" s="60"/>
      <c r="G18" s="60">
        <v>129054</v>
      </c>
      <c r="H18" s="35">
        <f>SUM(C18:G18)</f>
        <v>129054</v>
      </c>
      <c r="I18" s="60">
        <v>-370</v>
      </c>
      <c r="J18" s="60"/>
      <c r="K18" s="35">
        <f>SUM(I18:J18)</f>
        <v>-370</v>
      </c>
      <c r="L18" s="53">
        <f t="shared" si="2"/>
        <v>128684</v>
      </c>
      <c r="M18" s="28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</row>
    <row r="19" spans="1:24" s="30" customFormat="1" ht="12" customHeight="1">
      <c r="A19" s="34" t="s">
        <v>30</v>
      </c>
      <c r="B19" s="34"/>
      <c r="C19" s="61">
        <f t="shared" ref="C19:G19" si="3">SUM(C8:C18)</f>
        <v>34728</v>
      </c>
      <c r="D19" s="61">
        <f t="shared" si="3"/>
        <v>109319</v>
      </c>
      <c r="E19" s="61">
        <f t="shared" si="3"/>
        <v>-50</v>
      </c>
      <c r="F19" s="61">
        <f t="shared" si="3"/>
        <v>257922</v>
      </c>
      <c r="G19" s="61">
        <f>SUM(G8:G18)</f>
        <v>129054</v>
      </c>
      <c r="H19" s="61">
        <f>SUM(H8:H18)</f>
        <v>530973</v>
      </c>
      <c r="I19" s="61">
        <f t="shared" ref="I19:L19" si="4">SUM(I8:I18)</f>
        <v>-370</v>
      </c>
      <c r="J19" s="61">
        <f>SUM(J8:J18)</f>
        <v>5727</v>
      </c>
      <c r="K19" s="61">
        <f>SUM(K8:K18)</f>
        <v>5357</v>
      </c>
      <c r="L19" s="61">
        <f t="shared" si="4"/>
        <v>536330</v>
      </c>
      <c r="M19" s="28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</row>
    <row r="20" spans="1:24" s="30" customFormat="1" ht="12" customHeight="1">
      <c r="A20" s="38" t="s">
        <v>13</v>
      </c>
      <c r="B20" s="39" t="s">
        <v>13</v>
      </c>
      <c r="C20" s="57"/>
      <c r="D20" s="40">
        <v>357</v>
      </c>
      <c r="E20" s="57"/>
      <c r="F20" s="40">
        <v>76667</v>
      </c>
      <c r="G20" s="40">
        <v>-77024</v>
      </c>
      <c r="H20" s="35">
        <f>SUM(C20:G20)</f>
        <v>0</v>
      </c>
      <c r="I20" s="40">
        <v>370</v>
      </c>
      <c r="J20" s="40">
        <f>-I20</f>
        <v>-370</v>
      </c>
      <c r="K20" s="35">
        <f t="shared" ref="K20:K23" si="5">SUM(I20:J20)</f>
        <v>0</v>
      </c>
      <c r="L20" s="35">
        <f t="shared" ref="L20:L23" si="6">+H20+K20</f>
        <v>0</v>
      </c>
      <c r="M20" s="28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</row>
    <row r="21" spans="1:24" s="30" customFormat="1" ht="12" customHeight="1">
      <c r="A21" s="38" t="s">
        <v>14</v>
      </c>
      <c r="B21" s="39" t="s">
        <v>14</v>
      </c>
      <c r="C21" s="57"/>
      <c r="D21" s="40"/>
      <c r="E21" s="40"/>
      <c r="F21" s="40"/>
      <c r="G21" s="40">
        <v>-52030</v>
      </c>
      <c r="H21" s="35">
        <f t="shared" ref="H21:H30" si="7">SUM(C21:G21)</f>
        <v>-52030</v>
      </c>
      <c r="I21" s="40"/>
      <c r="J21" s="40"/>
      <c r="K21" s="35">
        <f t="shared" si="5"/>
        <v>0</v>
      </c>
      <c r="L21" s="35">
        <f t="shared" si="6"/>
        <v>-52030</v>
      </c>
      <c r="M21" s="28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</row>
    <row r="22" spans="1:24" s="30" customFormat="1" ht="12" customHeight="1">
      <c r="A22" s="38" t="s">
        <v>15</v>
      </c>
      <c r="B22" s="39" t="s">
        <v>31</v>
      </c>
      <c r="C22" s="57"/>
      <c r="D22" s="40"/>
      <c r="E22" s="40"/>
      <c r="F22" s="40">
        <v>1129</v>
      </c>
      <c r="G22" s="40"/>
      <c r="H22" s="35">
        <f t="shared" si="7"/>
        <v>1129</v>
      </c>
      <c r="I22" s="40"/>
      <c r="J22" s="40">
        <v>-1503</v>
      </c>
      <c r="K22" s="35">
        <f t="shared" si="5"/>
        <v>-1503</v>
      </c>
      <c r="L22" s="35">
        <f t="shared" si="6"/>
        <v>-374</v>
      </c>
      <c r="M22" s="28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</row>
    <row r="23" spans="1:24" s="30" customFormat="1" ht="25.2" customHeight="1">
      <c r="A23" s="38"/>
      <c r="B23" s="39" t="s">
        <v>32</v>
      </c>
      <c r="C23" s="57"/>
      <c r="D23" s="40"/>
      <c r="E23" s="40"/>
      <c r="F23" s="40">
        <v>-30</v>
      </c>
      <c r="G23" s="40"/>
      <c r="H23" s="35">
        <f t="shared" si="7"/>
        <v>-30</v>
      </c>
      <c r="I23" s="40"/>
      <c r="J23" s="40"/>
      <c r="K23" s="35">
        <f t="shared" si="5"/>
        <v>0</v>
      </c>
      <c r="L23" s="35">
        <f t="shared" si="6"/>
        <v>-30</v>
      </c>
      <c r="M23" s="28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</row>
    <row r="24" spans="1:24" s="30" customFormat="1" ht="12" customHeight="1">
      <c r="A24" s="38"/>
      <c r="B24" s="39" t="s">
        <v>33</v>
      </c>
      <c r="C24" s="57"/>
      <c r="D24" s="40">
        <v>10997</v>
      </c>
      <c r="E24" s="40"/>
      <c r="F24" s="40">
        <f>-D24</f>
        <v>-10997</v>
      </c>
      <c r="G24" s="40"/>
      <c r="H24" s="35">
        <f t="shared" si="7"/>
        <v>0</v>
      </c>
      <c r="I24" s="40"/>
      <c r="J24" s="40"/>
      <c r="K24" s="35">
        <f t="shared" ref="K24" si="8">SUM(I24:J24)</f>
        <v>0</v>
      </c>
      <c r="L24" s="35">
        <f t="shared" ref="L24" si="9">+H24+K24</f>
        <v>0</v>
      </c>
      <c r="M24" s="28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</row>
    <row r="25" spans="1:24" s="30" customFormat="1" ht="17.399999999999999" customHeight="1">
      <c r="A25" s="74" t="s">
        <v>16</v>
      </c>
      <c r="B25" s="73"/>
      <c r="C25" s="70"/>
      <c r="D25" s="71"/>
      <c r="E25" s="71"/>
      <c r="F25" s="71"/>
      <c r="G25" s="71"/>
      <c r="H25" s="71"/>
      <c r="I25" s="71"/>
      <c r="J25" s="71"/>
      <c r="K25" s="71"/>
      <c r="L25" s="71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</row>
    <row r="26" spans="1:24" s="30" customFormat="1" ht="12" customHeight="1">
      <c r="A26" s="65"/>
      <c r="B26" s="66" t="s">
        <v>23</v>
      </c>
      <c r="C26" s="67"/>
      <c r="D26" s="68"/>
      <c r="E26" s="68"/>
      <c r="F26" s="68">
        <v>1201</v>
      </c>
      <c r="G26" s="68"/>
      <c r="H26" s="69">
        <f>SUM(C26:G26)</f>
        <v>1201</v>
      </c>
      <c r="I26" s="68"/>
      <c r="J26" s="68"/>
      <c r="K26" s="69">
        <f>SUM(I26:J26)</f>
        <v>0</v>
      </c>
      <c r="L26" s="69">
        <f>+H26+K26</f>
        <v>1201</v>
      </c>
      <c r="M26" s="28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</row>
    <row r="27" spans="1:24" s="30" customFormat="1" ht="25.2" customHeight="1">
      <c r="A27" s="38" t="s">
        <v>17</v>
      </c>
      <c r="B27" s="39" t="s">
        <v>24</v>
      </c>
      <c r="C27" s="57"/>
      <c r="D27" s="40"/>
      <c r="E27" s="40"/>
      <c r="F27" s="40">
        <v>20</v>
      </c>
      <c r="G27" s="40"/>
      <c r="H27" s="35">
        <f t="shared" si="7"/>
        <v>20</v>
      </c>
      <c r="I27" s="40"/>
      <c r="J27" s="40"/>
      <c r="K27" s="35">
        <f t="shared" ref="K27:K30" si="10">SUM(I27:J27)</f>
        <v>0</v>
      </c>
      <c r="L27" s="35">
        <f t="shared" ref="L27:L30" si="11">+H27+K27</f>
        <v>20</v>
      </c>
      <c r="M27" s="28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</row>
    <row r="28" spans="1:24" s="30" customFormat="1" ht="12" customHeight="1">
      <c r="A28" s="38"/>
      <c r="B28" s="39" t="s">
        <v>25</v>
      </c>
      <c r="C28" s="57"/>
      <c r="D28" s="40"/>
      <c r="E28" s="40">
        <v>50</v>
      </c>
      <c r="F28" s="40"/>
      <c r="G28" s="40"/>
      <c r="H28" s="35">
        <f>SUM(C28:G28)</f>
        <v>50</v>
      </c>
      <c r="I28" s="40"/>
      <c r="J28" s="40"/>
      <c r="K28" s="35">
        <f>SUM(I28:J28)</f>
        <v>0</v>
      </c>
      <c r="L28" s="35">
        <f>+H28+K28</f>
        <v>50</v>
      </c>
      <c r="M28" s="28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</row>
    <row r="29" spans="1:24" s="30" customFormat="1" ht="12" customHeight="1">
      <c r="A29" s="38"/>
      <c r="B29" s="39" t="s">
        <v>19</v>
      </c>
      <c r="C29" s="57"/>
      <c r="D29" s="40">
        <v>16577</v>
      </c>
      <c r="E29" s="40"/>
      <c r="F29" s="40"/>
      <c r="G29" s="40"/>
      <c r="H29" s="35">
        <f t="shared" si="7"/>
        <v>16577</v>
      </c>
      <c r="I29" s="40"/>
      <c r="J29" s="40">
        <v>-2</v>
      </c>
      <c r="K29" s="35">
        <f t="shared" si="10"/>
        <v>-2</v>
      </c>
      <c r="L29" s="35">
        <f t="shared" si="11"/>
        <v>16575</v>
      </c>
      <c r="M29" s="28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</row>
    <row r="30" spans="1:24" s="30" customFormat="1" ht="12" customHeight="1">
      <c r="A30" s="58" t="s">
        <v>18</v>
      </c>
      <c r="B30" s="59" t="s">
        <v>26</v>
      </c>
      <c r="C30" s="58"/>
      <c r="D30" s="60"/>
      <c r="E30" s="60"/>
      <c r="F30" s="60"/>
      <c r="G30" s="60">
        <v>183962</v>
      </c>
      <c r="H30" s="35">
        <f t="shared" si="7"/>
        <v>183962</v>
      </c>
      <c r="I30" s="60">
        <v>1843</v>
      </c>
      <c r="J30" s="60"/>
      <c r="K30" s="35">
        <f t="shared" si="10"/>
        <v>1843</v>
      </c>
      <c r="L30" s="35">
        <f t="shared" si="11"/>
        <v>185805</v>
      </c>
      <c r="M30" s="28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</row>
    <row r="31" spans="1:24" s="36" customFormat="1" ht="12" customHeight="1">
      <c r="A31" s="41" t="s">
        <v>41</v>
      </c>
      <c r="B31" s="42"/>
      <c r="C31" s="43">
        <f t="shared" ref="C31:F31" si="12">SUM(C19:C30)</f>
        <v>34728</v>
      </c>
      <c r="D31" s="43">
        <f t="shared" si="12"/>
        <v>137250</v>
      </c>
      <c r="E31" s="43">
        <f t="shared" si="12"/>
        <v>0</v>
      </c>
      <c r="F31" s="43">
        <f t="shared" si="12"/>
        <v>325912</v>
      </c>
      <c r="G31" s="43">
        <f>SUM(G19:G30)</f>
        <v>183962</v>
      </c>
      <c r="H31" s="43">
        <f>SUM(H19:H30)</f>
        <v>681852</v>
      </c>
      <c r="I31" s="43">
        <f t="shared" ref="I31:L31" si="13">SUM(I19:I30)</f>
        <v>1843</v>
      </c>
      <c r="J31" s="43">
        <f t="shared" si="13"/>
        <v>3852</v>
      </c>
      <c r="K31" s="43">
        <f t="shared" si="13"/>
        <v>5695</v>
      </c>
      <c r="L31" s="43">
        <f t="shared" si="13"/>
        <v>687547</v>
      </c>
      <c r="M31" s="28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</row>
    <row r="32" spans="1:24" s="30" customFormat="1" ht="12" thickBot="1">
      <c r="A32" s="44"/>
      <c r="B32" s="45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7"/>
    </row>
    <row r="33" spans="2:13" s="30" customFormat="1" ht="12">
      <c r="B33" s="48"/>
      <c r="C33" s="49"/>
      <c r="D33" s="49"/>
      <c r="E33" s="49"/>
      <c r="F33" s="49"/>
      <c r="G33" s="49"/>
      <c r="H33" s="50"/>
      <c r="I33" s="49"/>
      <c r="J33" s="49"/>
      <c r="K33" s="50"/>
      <c r="L33" s="50"/>
      <c r="M33" s="47"/>
    </row>
    <row r="34" spans="2:13" s="30" customFormat="1" ht="11.4">
      <c r="B34" s="75" t="s">
        <v>20</v>
      </c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47"/>
    </row>
    <row r="35" spans="2:13" s="30" customFormat="1" ht="11.4">
      <c r="B35" s="75" t="s">
        <v>42</v>
      </c>
      <c r="C35" s="75"/>
      <c r="D35" s="75"/>
      <c r="E35" s="75"/>
      <c r="F35" s="75"/>
      <c r="G35" s="75"/>
      <c r="H35" s="75"/>
      <c r="I35" s="75"/>
      <c r="J35" s="75"/>
      <c r="K35" s="75"/>
      <c r="L35" s="75"/>
    </row>
    <row r="36" spans="2:13">
      <c r="K36"/>
      <c r="L36" s="52"/>
    </row>
  </sheetData>
  <mergeCells count="2">
    <mergeCell ref="B34:L34"/>
    <mergeCell ref="B35:L35"/>
  </mergeCells>
  <pageMargins left="0.74803149606299213" right="0.74803149606299213" top="0.98425196850393704" bottom="0.98425196850393704" header="0.51181102362204722" footer="0.51181102362204722"/>
  <pageSetup paperSize="9" scale="67" orientation="landscape" horizontalDpi="4294967292" verticalDpi="4294967292" r:id="rId1"/>
  <headerFooter alignWithMargins="0"/>
  <ignoredErrors>
    <ignoredError sqref="K19 H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pag. 88-89</vt:lpstr>
      <vt:lpstr>'pag. 88-89'!Area_stampa</vt:lpstr>
    </vt:vector>
  </TitlesOfParts>
  <Company>Brembo S.p.A.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Lorella</dc:creator>
  <cp:lastModifiedBy>dani</cp:lastModifiedBy>
  <dcterms:created xsi:type="dcterms:W3CDTF">2013-04-12T14:30:41Z</dcterms:created>
  <dcterms:modified xsi:type="dcterms:W3CDTF">2016-04-27T07:46:00Z</dcterms:modified>
</cp:coreProperties>
</file>